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en\Dropbox\Jason's Writing Folder\Jason's Writing Folder for Nic+Nicole\Stochastic transmission\final draft materials\"/>
    </mc:Choice>
  </mc:AlternateContent>
  <xr:revisionPtr revIDLastSave="0" documentId="13_ncr:1_{E1D27621-1EE2-4F30-A26E-F795D70A34C5}" xr6:coauthVersionLast="47" xr6:coauthVersionMax="47" xr10:uidLastSave="{00000000-0000-0000-0000-000000000000}"/>
  <bookViews>
    <workbookView xWindow="-108" yWindow="-108" windowWidth="23256" windowHeight="12456" xr2:uid="{226872F2-2A5C-49BF-8D17-57A790ED11D9}"/>
  </bookViews>
  <sheets>
    <sheet name="all_data_cleaned" sheetId="2" r:id="rId1"/>
  </sheets>
  <definedNames>
    <definedName name="_xlnm._FilterDatabase" localSheetId="0" hidden="1">all_data_cleaned!$A$1:$AI$155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I2" i="2" s="1"/>
  <c r="J2" i="2"/>
  <c r="M2" i="2"/>
  <c r="N2" i="2" s="1"/>
  <c r="W2" i="2"/>
  <c r="AF2" i="2" s="1"/>
  <c r="AD2" i="2"/>
  <c r="AE2" i="2" s="1"/>
  <c r="H3" i="2"/>
  <c r="I3" i="2" s="1"/>
  <c r="J3" i="2"/>
  <c r="M3" i="2"/>
  <c r="N3" i="2"/>
  <c r="O3" i="2"/>
  <c r="W3" i="2"/>
  <c r="AD3" i="2"/>
  <c r="AF3" i="2"/>
  <c r="AG3" i="2"/>
  <c r="AI3" i="2" s="1"/>
  <c r="AH3" i="2"/>
  <c r="H4" i="2"/>
  <c r="I4" i="2"/>
  <c r="J4" i="2"/>
  <c r="M4" i="2"/>
  <c r="O4" i="2" s="1"/>
  <c r="N4" i="2"/>
  <c r="W4" i="2"/>
  <c r="AF4" i="2" s="1"/>
  <c r="AD4" i="2"/>
  <c r="AG4" i="2"/>
  <c r="AH4" i="2"/>
  <c r="AI4" i="2"/>
  <c r="H5" i="2"/>
  <c r="I5" i="2" s="1"/>
  <c r="J5" i="2"/>
  <c r="M5" i="2"/>
  <c r="W5" i="2"/>
  <c r="AD5" i="2"/>
  <c r="AF5" i="2"/>
  <c r="AG5" i="2"/>
  <c r="AH5" i="2"/>
  <c r="AI5" i="2"/>
  <c r="H6" i="2"/>
  <c r="I6" i="2"/>
  <c r="J6" i="2"/>
  <c r="M6" i="2"/>
  <c r="O6" i="2" s="1"/>
  <c r="N6" i="2"/>
  <c r="W6" i="2"/>
  <c r="AD6" i="2"/>
  <c r="AE6" i="2" s="1"/>
  <c r="H7" i="2"/>
  <c r="J7" i="2" s="1"/>
  <c r="M7" i="2"/>
  <c r="N7" i="2"/>
  <c r="O7" i="2"/>
  <c r="W7" i="2"/>
  <c r="AD7" i="2"/>
  <c r="AE7" i="2" s="1"/>
  <c r="H8" i="2"/>
  <c r="I8" i="2" s="1"/>
  <c r="M8" i="2"/>
  <c r="W8" i="2"/>
  <c r="AD8" i="2"/>
  <c r="AF8" i="2"/>
  <c r="AG8" i="2"/>
  <c r="AH8" i="2"/>
  <c r="AI8" i="2"/>
  <c r="H9" i="2"/>
  <c r="I9" i="2" s="1"/>
  <c r="J9" i="2"/>
  <c r="M9" i="2"/>
  <c r="O9" i="2" s="1"/>
  <c r="N9" i="2"/>
  <c r="W9" i="2"/>
  <c r="AD9" i="2"/>
  <c r="AE9" i="2" s="1"/>
  <c r="H10" i="2"/>
  <c r="J10" i="2" s="1"/>
  <c r="I10" i="2"/>
  <c r="M10" i="2"/>
  <c r="N10" i="2"/>
  <c r="O10" i="2"/>
  <c r="W10" i="2"/>
  <c r="AD10" i="2"/>
  <c r="AE10" i="2"/>
  <c r="H11" i="2"/>
  <c r="I11" i="2" s="1"/>
  <c r="J11" i="2"/>
  <c r="M11" i="2"/>
  <c r="W11" i="2"/>
  <c r="AD11" i="2"/>
  <c r="AF11" i="2"/>
  <c r="AG11" i="2"/>
  <c r="AH11" i="2"/>
  <c r="AI11" i="2"/>
  <c r="H12" i="2"/>
  <c r="I12" i="2" s="1"/>
  <c r="J12" i="2"/>
  <c r="M12" i="2"/>
  <c r="O12" i="2" s="1"/>
  <c r="N12" i="2"/>
  <c r="W12" i="2"/>
  <c r="AF12" i="2" s="1"/>
  <c r="AD12" i="2"/>
  <c r="AG12" i="2"/>
  <c r="AH12" i="2"/>
  <c r="AI12" i="2"/>
  <c r="H13" i="2"/>
  <c r="M13" i="2"/>
  <c r="W13" i="2"/>
  <c r="AD13" i="2"/>
  <c r="AE13" i="2" s="1"/>
  <c r="H14" i="2"/>
  <c r="I14" i="2" s="1"/>
  <c r="J14" i="2"/>
  <c r="M14" i="2"/>
  <c r="N14" i="2"/>
  <c r="O14" i="2"/>
  <c r="W14" i="2"/>
  <c r="X14" i="2" s="1"/>
  <c r="AD14" i="2"/>
  <c r="AE14" i="2"/>
  <c r="AF14" i="2"/>
  <c r="H15" i="2"/>
  <c r="I15" i="2" s="1"/>
  <c r="J15" i="2"/>
  <c r="M15" i="2"/>
  <c r="O15" i="2" s="1"/>
  <c r="N15" i="2"/>
  <c r="W15" i="2"/>
  <c r="X15" i="2" s="1"/>
  <c r="AD15" i="2"/>
  <c r="AE15" i="2" s="1"/>
  <c r="AF15" i="2"/>
  <c r="H16" i="2"/>
  <c r="J16" i="2" s="1"/>
  <c r="I16" i="2"/>
  <c r="M16" i="2"/>
  <c r="N16" i="2"/>
  <c r="O16" i="2"/>
  <c r="W16" i="2"/>
  <c r="AD16" i="2"/>
  <c r="AE16" i="2"/>
  <c r="H17" i="2"/>
  <c r="M17" i="2"/>
  <c r="W17" i="2"/>
  <c r="AD17" i="2"/>
  <c r="AE17" i="2" s="1"/>
  <c r="H18" i="2"/>
  <c r="I18" i="2" s="1"/>
  <c r="J18" i="2"/>
  <c r="M18" i="2"/>
  <c r="N18" i="2"/>
  <c r="O18" i="2"/>
  <c r="W18" i="2"/>
  <c r="X18" i="2" s="1"/>
  <c r="AD18" i="2"/>
  <c r="AF18" i="2"/>
  <c r="AG18" i="2"/>
  <c r="AI18" i="2"/>
  <c r="H19" i="2"/>
  <c r="M19" i="2"/>
  <c r="N19" i="2"/>
  <c r="O19" i="2"/>
  <c r="W19" i="2"/>
  <c r="X19" i="2"/>
  <c r="AD19" i="2"/>
  <c r="AE19" i="2" s="1"/>
  <c r="AG19" i="2"/>
  <c r="AH19" i="2" s="1"/>
  <c r="H20" i="2"/>
  <c r="I20" i="2" s="1"/>
  <c r="J20" i="2"/>
  <c r="M20" i="2"/>
  <c r="N20" i="2" s="1"/>
  <c r="O20" i="2"/>
  <c r="W20" i="2"/>
  <c r="AF20" i="2" s="1"/>
  <c r="X20" i="2"/>
  <c r="AD20" i="2"/>
  <c r="AE20" i="2"/>
  <c r="H21" i="2"/>
  <c r="I21" i="2" s="1"/>
  <c r="J21" i="2"/>
  <c r="M21" i="2"/>
  <c r="W21" i="2"/>
  <c r="X21" i="2"/>
  <c r="AD21" i="2"/>
  <c r="AE21" i="2"/>
  <c r="AF21" i="2"/>
  <c r="AG21" i="2"/>
  <c r="AH21" i="2"/>
  <c r="H22" i="2"/>
  <c r="I22" i="2"/>
  <c r="J22" i="2"/>
  <c r="M22" i="2"/>
  <c r="N22" i="2"/>
  <c r="O22" i="2"/>
  <c r="W22" i="2"/>
  <c r="AD22" i="2"/>
  <c r="AE22" i="2"/>
  <c r="H23" i="2"/>
  <c r="M23" i="2"/>
  <c r="O23" i="2" s="1"/>
  <c r="N23" i="2"/>
  <c r="W23" i="2"/>
  <c r="X23" i="2" s="1"/>
  <c r="AG23" i="2" s="1"/>
  <c r="AI23" i="2" s="1"/>
  <c r="AD23" i="2"/>
  <c r="AH23" i="2"/>
  <c r="H24" i="2"/>
  <c r="J24" i="2" s="1"/>
  <c r="M24" i="2"/>
  <c r="W24" i="2"/>
  <c r="X24" i="2"/>
  <c r="AD24" i="2"/>
  <c r="AE24" i="2" s="1"/>
  <c r="AF24" i="2"/>
  <c r="AG24" i="2"/>
  <c r="H25" i="2"/>
  <c r="I25" i="2"/>
  <c r="J25" i="2"/>
  <c r="M25" i="2"/>
  <c r="N25" i="2"/>
  <c r="O25" i="2"/>
  <c r="W25" i="2"/>
  <c r="X25" i="2" s="1"/>
  <c r="AD25" i="2"/>
  <c r="H26" i="2"/>
  <c r="I26" i="2" s="1"/>
  <c r="J26" i="2"/>
  <c r="M26" i="2"/>
  <c r="W26" i="2"/>
  <c r="X26" i="2"/>
  <c r="AD26" i="2"/>
  <c r="AE26" i="2" s="1"/>
  <c r="AI26" i="2" s="1"/>
  <c r="AF26" i="2"/>
  <c r="AG26" i="2"/>
  <c r="AH26" i="2" s="1"/>
  <c r="H27" i="2"/>
  <c r="I27" i="2" s="1"/>
  <c r="J27" i="2"/>
  <c r="M27" i="2"/>
  <c r="N27" i="2"/>
  <c r="O27" i="2"/>
  <c r="W27" i="2"/>
  <c r="AD27" i="2"/>
  <c r="AE27" i="2" s="1"/>
  <c r="H28" i="2"/>
  <c r="J28" i="2" s="1"/>
  <c r="I28" i="2"/>
  <c r="M28" i="2"/>
  <c r="O28" i="2" s="1"/>
  <c r="W28" i="2"/>
  <c r="X28" i="2"/>
  <c r="AD28" i="2"/>
  <c r="AE28" i="2" s="1"/>
  <c r="AF28" i="2"/>
  <c r="H29" i="2"/>
  <c r="I29" i="2"/>
  <c r="J29" i="2"/>
  <c r="M29" i="2"/>
  <c r="O29" i="2" s="1"/>
  <c r="W29" i="2"/>
  <c r="X29" i="2" s="1"/>
  <c r="AD29" i="2"/>
  <c r="AE29" i="2" s="1"/>
  <c r="AF29" i="2"/>
  <c r="AG29" i="2"/>
  <c r="AH29" i="2" s="1"/>
  <c r="AI29" i="2"/>
  <c r="H30" i="2"/>
  <c r="M30" i="2"/>
  <c r="N30" i="2" s="1"/>
  <c r="O30" i="2"/>
  <c r="W30" i="2"/>
  <c r="X30" i="2"/>
  <c r="AD30" i="2"/>
  <c r="AE30" i="2" s="1"/>
  <c r="AF30" i="2"/>
  <c r="H31" i="2"/>
  <c r="I31" i="2"/>
  <c r="J31" i="2"/>
  <c r="M31" i="2"/>
  <c r="N31" i="2"/>
  <c r="O31" i="2"/>
  <c r="W31" i="2"/>
  <c r="X31" i="2" s="1"/>
  <c r="AD31" i="2"/>
  <c r="AE31" i="2"/>
  <c r="AF31" i="2"/>
  <c r="H32" i="2"/>
  <c r="I32" i="2"/>
  <c r="J32" i="2"/>
  <c r="M32" i="2"/>
  <c r="O32" i="2" s="1"/>
  <c r="N32" i="2"/>
  <c r="W32" i="2"/>
  <c r="AD32" i="2"/>
  <c r="AE32" i="2" s="1"/>
  <c r="H33" i="2"/>
  <c r="J33" i="2" s="1"/>
  <c r="I33" i="2"/>
  <c r="M33" i="2"/>
  <c r="W33" i="2"/>
  <c r="X33" i="2" s="1"/>
  <c r="AD33" i="2"/>
  <c r="AE33" i="2" s="1"/>
  <c r="AI33" i="2" s="1"/>
  <c r="AF33" i="2"/>
  <c r="AG33" i="2"/>
  <c r="AH33" i="2"/>
  <c r="H34" i="2"/>
  <c r="I34" i="2" s="1"/>
  <c r="M34" i="2"/>
  <c r="O34" i="2" s="1"/>
  <c r="W34" i="2"/>
  <c r="AF34" i="2" s="1"/>
  <c r="X34" i="2"/>
  <c r="AG34" i="2" s="1"/>
  <c r="AD34" i="2"/>
  <c r="AE34" i="2" s="1"/>
  <c r="AH34" i="2"/>
  <c r="AI34" i="2"/>
  <c r="H35" i="2"/>
  <c r="J35" i="2" s="1"/>
  <c r="I35" i="2"/>
  <c r="M35" i="2"/>
  <c r="N35" i="2"/>
  <c r="O35" i="2"/>
  <c r="W35" i="2"/>
  <c r="AD35" i="2"/>
  <c r="AE35" i="2"/>
  <c r="H36" i="2"/>
  <c r="I36" i="2"/>
  <c r="J36" i="2"/>
  <c r="M36" i="2"/>
  <c r="W36" i="2"/>
  <c r="AD36" i="2"/>
  <c r="AE36" i="2" s="1"/>
  <c r="H37" i="2"/>
  <c r="J37" i="2" s="1"/>
  <c r="I37" i="2"/>
  <c r="M37" i="2"/>
  <c r="N37" i="2" s="1"/>
  <c r="O37" i="2"/>
  <c r="W37" i="2"/>
  <c r="AD37" i="2"/>
  <c r="AE37" i="2" s="1"/>
  <c r="H38" i="2"/>
  <c r="I38" i="2" s="1"/>
  <c r="J38" i="2"/>
  <c r="M38" i="2"/>
  <c r="N38" i="2"/>
  <c r="O38" i="2"/>
  <c r="W38" i="2"/>
  <c r="X38" i="2"/>
  <c r="AD38" i="2"/>
  <c r="AE38" i="2" s="1"/>
  <c r="AF38" i="2"/>
  <c r="AG38" i="2"/>
  <c r="AH38" i="2" s="1"/>
  <c r="H39" i="2"/>
  <c r="M39" i="2"/>
  <c r="N39" i="2"/>
  <c r="O39" i="2"/>
  <c r="W39" i="2"/>
  <c r="AF39" i="2" s="1"/>
  <c r="X39" i="2"/>
  <c r="AD39" i="2"/>
  <c r="AE39" i="2" s="1"/>
  <c r="H40" i="2"/>
  <c r="M40" i="2"/>
  <c r="W40" i="2"/>
  <c r="X40" i="2" s="1"/>
  <c r="AD40" i="2"/>
  <c r="AE40" i="2" s="1"/>
  <c r="AF40" i="2"/>
  <c r="AG40" i="2"/>
  <c r="H41" i="2"/>
  <c r="J41" i="2" s="1"/>
  <c r="I41" i="2"/>
  <c r="M41" i="2"/>
  <c r="O41" i="2" s="1"/>
  <c r="N41" i="2"/>
  <c r="W41" i="2"/>
  <c r="AD41" i="2"/>
  <c r="AE41" i="2" s="1"/>
  <c r="H42" i="2"/>
  <c r="I42" i="2" s="1"/>
  <c r="J42" i="2"/>
  <c r="M42" i="2"/>
  <c r="W42" i="2"/>
  <c r="X42" i="2"/>
  <c r="AD42" i="2"/>
  <c r="H43" i="2"/>
  <c r="I43" i="2" s="1"/>
  <c r="J43" i="2"/>
  <c r="M43" i="2"/>
  <c r="N43" i="2"/>
  <c r="O43" i="2"/>
  <c r="W43" i="2"/>
  <c r="X43" i="2" s="1"/>
  <c r="AG43" i="2" s="1"/>
  <c r="AD43" i="2"/>
  <c r="AE43" i="2" s="1"/>
  <c r="AH43" i="2"/>
  <c r="AI43" i="2"/>
  <c r="H44" i="2"/>
  <c r="J44" i="2" s="1"/>
  <c r="I44" i="2"/>
  <c r="M44" i="2"/>
  <c r="O44" i="2" s="1"/>
  <c r="W44" i="2"/>
  <c r="X44" i="2" s="1"/>
  <c r="AD44" i="2"/>
  <c r="AE44" i="2"/>
  <c r="AF44" i="2"/>
  <c r="H45" i="2"/>
  <c r="I45" i="2"/>
  <c r="J45" i="2"/>
  <c r="M45" i="2"/>
  <c r="N45" i="2" s="1"/>
  <c r="W45" i="2"/>
  <c r="X45" i="2" s="1"/>
  <c r="AD45" i="2"/>
  <c r="AE45" i="2" s="1"/>
  <c r="AF45" i="2"/>
  <c r="AG45" i="2"/>
  <c r="AH45" i="2"/>
  <c r="H46" i="2"/>
  <c r="M46" i="2"/>
  <c r="N46" i="2" s="1"/>
  <c r="O46" i="2"/>
  <c r="W46" i="2"/>
  <c r="X46" i="2" s="1"/>
  <c r="AD46" i="2"/>
  <c r="AE46" i="2" s="1"/>
  <c r="AF46" i="2"/>
  <c r="H47" i="2"/>
  <c r="I47" i="2" s="1"/>
  <c r="M47" i="2"/>
  <c r="N47" i="2"/>
  <c r="O47" i="2"/>
  <c r="W47" i="2"/>
  <c r="X47" i="2" s="1"/>
  <c r="AD47" i="2"/>
  <c r="H48" i="2"/>
  <c r="J48" i="2" s="1"/>
  <c r="I48" i="2"/>
  <c r="M48" i="2"/>
  <c r="O48" i="2" s="1"/>
  <c r="N48" i="2"/>
  <c r="W48" i="2"/>
  <c r="AF48" i="2" s="1"/>
  <c r="AD48" i="2"/>
  <c r="AE48" i="2" s="1"/>
  <c r="H49" i="2"/>
  <c r="I49" i="2" s="1"/>
  <c r="M49" i="2"/>
  <c r="W49" i="2"/>
  <c r="X49" i="2" s="1"/>
  <c r="AD49" i="2"/>
  <c r="AE49" i="2"/>
  <c r="AF49" i="2"/>
  <c r="AG49" i="2"/>
  <c r="AH49" i="2" s="1"/>
  <c r="H50" i="2"/>
  <c r="I50" i="2" s="1"/>
  <c r="M50" i="2"/>
  <c r="W50" i="2"/>
  <c r="AF50" i="2" s="1"/>
  <c r="X50" i="2"/>
  <c r="AG50" i="2" s="1"/>
  <c r="AD50" i="2"/>
  <c r="AE50" i="2" s="1"/>
  <c r="AI50" i="2"/>
  <c r="H51" i="2"/>
  <c r="M51" i="2"/>
  <c r="N51" i="2"/>
  <c r="O51" i="2"/>
  <c r="W51" i="2"/>
  <c r="X51" i="2"/>
  <c r="AD51" i="2"/>
  <c r="AE51" i="2" s="1"/>
  <c r="H52" i="2"/>
  <c r="I52" i="2"/>
  <c r="J52" i="2"/>
  <c r="M52" i="2"/>
  <c r="O52" i="2" s="1"/>
  <c r="N52" i="2"/>
  <c r="W52" i="2"/>
  <c r="AD52" i="2"/>
  <c r="AE52" i="2" s="1"/>
  <c r="H53" i="2"/>
  <c r="M53" i="2"/>
  <c r="N53" i="2" s="1"/>
  <c r="O53" i="2"/>
  <c r="W53" i="2"/>
  <c r="X53" i="2" s="1"/>
  <c r="AD53" i="2"/>
  <c r="AE53" i="2"/>
  <c r="AF53" i="2"/>
  <c r="H54" i="2"/>
  <c r="M54" i="2"/>
  <c r="O54" i="2" s="1"/>
  <c r="N54" i="2"/>
  <c r="W54" i="2"/>
  <c r="X54" i="2"/>
  <c r="AD54" i="2"/>
  <c r="AE54" i="2" s="1"/>
  <c r="AF54" i="2"/>
  <c r="AG54" i="2"/>
  <c r="AH54" i="2"/>
  <c r="AI54" i="2"/>
  <c r="H55" i="2"/>
  <c r="M55" i="2"/>
  <c r="N55" i="2"/>
  <c r="O55" i="2"/>
  <c r="W55" i="2"/>
  <c r="AD55" i="2"/>
  <c r="AE55" i="2" s="1"/>
  <c r="H56" i="2"/>
  <c r="I56" i="2" s="1"/>
  <c r="M56" i="2"/>
  <c r="W56" i="2"/>
  <c r="X56" i="2" s="1"/>
  <c r="AD56" i="2"/>
  <c r="AE56" i="2"/>
  <c r="AF56" i="2"/>
  <c r="H57" i="2"/>
  <c r="J57" i="2" s="1"/>
  <c r="I57" i="2"/>
  <c r="M57" i="2"/>
  <c r="N57" i="2" s="1"/>
  <c r="O57" i="2"/>
  <c r="W57" i="2"/>
  <c r="AD57" i="2"/>
  <c r="AE57" i="2" s="1"/>
  <c r="H58" i="2"/>
  <c r="I58" i="2" s="1"/>
  <c r="J58" i="2"/>
  <c r="M58" i="2"/>
  <c r="W58" i="2"/>
  <c r="X58" i="2"/>
  <c r="AD58" i="2"/>
  <c r="AE58" i="2" s="1"/>
  <c r="H59" i="2"/>
  <c r="I59" i="2" s="1"/>
  <c r="J59" i="2"/>
  <c r="M59" i="2"/>
  <c r="N59" i="2"/>
  <c r="O59" i="2"/>
  <c r="W59" i="2"/>
  <c r="X59" i="2" s="1"/>
  <c r="AD59" i="2"/>
  <c r="AE59" i="2" s="1"/>
  <c r="AF59" i="2"/>
  <c r="H60" i="2"/>
  <c r="J60" i="2" s="1"/>
  <c r="I60" i="2"/>
  <c r="M60" i="2"/>
  <c r="O60" i="2" s="1"/>
  <c r="W60" i="2"/>
  <c r="X60" i="2"/>
  <c r="AD60" i="2"/>
  <c r="AE60" i="2"/>
  <c r="AF60" i="2"/>
  <c r="H61" i="2"/>
  <c r="I61" i="2"/>
  <c r="J61" i="2"/>
  <c r="M61" i="2"/>
  <c r="N61" i="2"/>
  <c r="O61" i="2"/>
  <c r="W61" i="2"/>
  <c r="X61" i="2" s="1"/>
  <c r="AD61" i="2"/>
  <c r="AE61" i="2" s="1"/>
  <c r="AF61" i="2"/>
  <c r="AG61" i="2"/>
  <c r="AH61" i="2" s="1"/>
  <c r="H62" i="2"/>
  <c r="M62" i="2"/>
  <c r="N62" i="2" s="1"/>
  <c r="O62" i="2"/>
  <c r="W62" i="2"/>
  <c r="X62" i="2"/>
  <c r="AD62" i="2"/>
  <c r="AE62" i="2" s="1"/>
  <c r="H63" i="2"/>
  <c r="I63" i="2"/>
  <c r="J63" i="2"/>
  <c r="M63" i="2"/>
  <c r="N63" i="2"/>
  <c r="O63" i="2"/>
  <c r="W63" i="2"/>
  <c r="X63" i="2" s="1"/>
  <c r="AD63" i="2"/>
  <c r="AE63" i="2" s="1"/>
  <c r="H64" i="2"/>
  <c r="J64" i="2" s="1"/>
  <c r="I64" i="2"/>
  <c r="M64" i="2"/>
  <c r="W64" i="2"/>
  <c r="AF64" i="2" s="1"/>
  <c r="X64" i="2"/>
  <c r="AD64" i="2"/>
  <c r="AE64" i="2"/>
  <c r="AG64" i="2"/>
  <c r="AI64" i="2" s="1"/>
  <c r="AH64" i="2"/>
  <c r="H65" i="2"/>
  <c r="J65" i="2" s="1"/>
  <c r="I65" i="2"/>
  <c r="M65" i="2"/>
  <c r="N65" i="2" s="1"/>
  <c r="O65" i="2"/>
  <c r="W65" i="2"/>
  <c r="X65" i="2"/>
  <c r="AD65" i="2"/>
  <c r="AE65" i="2" s="1"/>
  <c r="H66" i="2"/>
  <c r="I66" i="2"/>
  <c r="J66" i="2"/>
  <c r="M66" i="2"/>
  <c r="W66" i="2"/>
  <c r="X66" i="2"/>
  <c r="AD66" i="2"/>
  <c r="AE66" i="2" s="1"/>
  <c r="AF66" i="2"/>
  <c r="H67" i="2"/>
  <c r="I67" i="2"/>
  <c r="J67" i="2"/>
  <c r="M67" i="2"/>
  <c r="W67" i="2"/>
  <c r="AD67" i="2"/>
  <c r="AF67" i="2"/>
  <c r="AG67" i="2"/>
  <c r="AH67" i="2"/>
  <c r="AI67" i="2"/>
  <c r="H68" i="2"/>
  <c r="J68" i="2" s="1"/>
  <c r="M68" i="2"/>
  <c r="N68" i="2"/>
  <c r="O68" i="2"/>
  <c r="W68" i="2"/>
  <c r="AF68" i="2" s="1"/>
  <c r="X68" i="2"/>
  <c r="AD68" i="2"/>
  <c r="AE68" i="2" s="1"/>
  <c r="H69" i="2"/>
  <c r="I69" i="2"/>
  <c r="J69" i="2"/>
  <c r="M69" i="2"/>
  <c r="W69" i="2"/>
  <c r="AF69" i="2" s="1"/>
  <c r="AD69" i="2"/>
  <c r="AG69" i="2"/>
  <c r="AH69" i="2"/>
  <c r="AI69" i="2"/>
  <c r="H70" i="2"/>
  <c r="I70" i="2"/>
  <c r="J70" i="2"/>
  <c r="M70" i="2"/>
  <c r="N70" i="2" s="1"/>
  <c r="W70" i="2"/>
  <c r="X70" i="2"/>
  <c r="AD70" i="2"/>
  <c r="AE70" i="2"/>
  <c r="AF70" i="2"/>
  <c r="H71" i="2"/>
  <c r="J71" i="2" s="1"/>
  <c r="I71" i="2"/>
  <c r="M71" i="2"/>
  <c r="N71" i="2"/>
  <c r="O71" i="2"/>
  <c r="W71" i="2"/>
  <c r="AF71" i="2" s="1"/>
  <c r="AD71" i="2"/>
  <c r="AE71" i="2"/>
  <c r="H72" i="2"/>
  <c r="J72" i="2" s="1"/>
  <c r="I72" i="2"/>
  <c r="M72" i="2"/>
  <c r="W72" i="2"/>
  <c r="X72" i="2"/>
  <c r="AD72" i="2"/>
  <c r="AE72" i="2" s="1"/>
  <c r="AF72" i="2"/>
  <c r="AG72" i="2"/>
  <c r="H73" i="2"/>
  <c r="I73" i="2" s="1"/>
  <c r="M73" i="2"/>
  <c r="O73" i="2" s="1"/>
  <c r="N73" i="2"/>
  <c r="W73" i="2"/>
  <c r="X73" i="2"/>
  <c r="AD73" i="2"/>
  <c r="AE73" i="2" s="1"/>
  <c r="H74" i="2"/>
  <c r="I74" i="2"/>
  <c r="J74" i="2"/>
  <c r="M74" i="2"/>
  <c r="N74" i="2"/>
  <c r="O74" i="2"/>
  <c r="W74" i="2"/>
  <c r="AD74" i="2"/>
  <c r="AE74" i="2"/>
  <c r="H75" i="2"/>
  <c r="M75" i="2"/>
  <c r="O75" i="2" s="1"/>
  <c r="W75" i="2"/>
  <c r="X75" i="2"/>
  <c r="AD75" i="2"/>
  <c r="AE75" i="2"/>
  <c r="AG75" i="2" s="1"/>
  <c r="AH75" i="2"/>
  <c r="AI75" i="2"/>
  <c r="H76" i="2"/>
  <c r="I76" i="2" s="1"/>
  <c r="M76" i="2"/>
  <c r="N76" i="2" s="1"/>
  <c r="O76" i="2"/>
  <c r="W76" i="2"/>
  <c r="AF76" i="2" s="1"/>
  <c r="X76" i="2"/>
  <c r="AD76" i="2"/>
  <c r="AE76" i="2" s="1"/>
  <c r="H77" i="2"/>
  <c r="I77" i="2" s="1"/>
  <c r="M77" i="2"/>
  <c r="W77" i="2"/>
  <c r="X77" i="2"/>
  <c r="AD77" i="2"/>
  <c r="AE77" i="2" s="1"/>
  <c r="H78" i="2"/>
  <c r="I78" i="2"/>
  <c r="J78" i="2"/>
  <c r="M78" i="2"/>
  <c r="N78" i="2"/>
  <c r="O78" i="2"/>
  <c r="W78" i="2"/>
  <c r="X78" i="2" s="1"/>
  <c r="AG78" i="2" s="1"/>
  <c r="AD78" i="2"/>
  <c r="AE78" i="2"/>
  <c r="AF78" i="2"/>
  <c r="AH78" i="2"/>
  <c r="AI78" i="2"/>
  <c r="H79" i="2"/>
  <c r="J79" i="2" s="1"/>
  <c r="M79" i="2"/>
  <c r="N79" i="2"/>
  <c r="O79" i="2"/>
  <c r="W79" i="2"/>
  <c r="X79" i="2"/>
  <c r="AD79" i="2"/>
  <c r="AE79" i="2" s="1"/>
  <c r="H80" i="2"/>
  <c r="I80" i="2" s="1"/>
  <c r="J80" i="2"/>
  <c r="M80" i="2"/>
  <c r="W80" i="2"/>
  <c r="X80" i="2"/>
  <c r="AD80" i="2"/>
  <c r="AE80" i="2"/>
  <c r="AF80" i="2"/>
  <c r="AG80" i="2"/>
  <c r="AI80" i="2"/>
  <c r="H81" i="2"/>
  <c r="I81" i="2" s="1"/>
  <c r="M81" i="2"/>
  <c r="N81" i="2"/>
  <c r="O81" i="2"/>
  <c r="W81" i="2"/>
  <c r="X81" i="2"/>
  <c r="AG81" i="2" s="1"/>
  <c r="AD81" i="2"/>
  <c r="AE81" i="2" s="1"/>
  <c r="AH81" i="2"/>
  <c r="H82" i="2"/>
  <c r="I82" i="2"/>
  <c r="J82" i="2"/>
  <c r="M82" i="2"/>
  <c r="N82" i="2"/>
  <c r="O82" i="2"/>
  <c r="W82" i="2"/>
  <c r="AD82" i="2"/>
  <c r="AE82" i="2"/>
  <c r="H83" i="2"/>
  <c r="M83" i="2"/>
  <c r="O83" i="2" s="1"/>
  <c r="N83" i="2"/>
  <c r="W83" i="2"/>
  <c r="X83" i="2"/>
  <c r="AD83" i="2"/>
  <c r="AE83" i="2"/>
  <c r="AG83" i="2" s="1"/>
  <c r="AH83" i="2"/>
  <c r="H84" i="2"/>
  <c r="I84" i="2" s="1"/>
  <c r="M84" i="2"/>
  <c r="N84" i="2" s="1"/>
  <c r="O84" i="2"/>
  <c r="W84" i="2"/>
  <c r="X84" i="2"/>
  <c r="AD84" i="2"/>
  <c r="AE84" i="2" s="1"/>
  <c r="H85" i="2"/>
  <c r="I85" i="2" s="1"/>
  <c r="M85" i="2"/>
  <c r="W85" i="2"/>
  <c r="X85" i="2"/>
  <c r="AD85" i="2"/>
  <c r="AE85" i="2" s="1"/>
  <c r="AG85" i="2"/>
  <c r="AH85" i="2" s="1"/>
  <c r="H86" i="2"/>
  <c r="I86" i="2"/>
  <c r="J86" i="2"/>
  <c r="M86" i="2"/>
  <c r="N86" i="2"/>
  <c r="O86" i="2"/>
  <c r="W86" i="2"/>
  <c r="X86" i="2" s="1"/>
  <c r="AG86" i="2" s="1"/>
  <c r="AI86" i="2" s="1"/>
  <c r="AD86" i="2"/>
  <c r="AE86" i="2"/>
  <c r="AF86" i="2"/>
  <c r="H87" i="2"/>
  <c r="J87" i="2" s="1"/>
  <c r="M87" i="2"/>
  <c r="N87" i="2"/>
  <c r="O87" i="2"/>
  <c r="W87" i="2"/>
  <c r="X87" i="2"/>
  <c r="AD87" i="2"/>
  <c r="AE87" i="2" s="1"/>
  <c r="H88" i="2"/>
  <c r="I88" i="2" s="1"/>
  <c r="M88" i="2"/>
  <c r="W88" i="2"/>
  <c r="X88" i="2"/>
  <c r="AD88" i="2"/>
  <c r="AE88" i="2"/>
  <c r="AG88" i="2" s="1"/>
  <c r="AF88" i="2"/>
  <c r="H89" i="2"/>
  <c r="I89" i="2" s="1"/>
  <c r="M89" i="2"/>
  <c r="N89" i="2"/>
  <c r="O89" i="2"/>
  <c r="W89" i="2"/>
  <c r="X89" i="2"/>
  <c r="AD89" i="2"/>
  <c r="AE89" i="2" s="1"/>
  <c r="H90" i="2"/>
  <c r="I90" i="2"/>
  <c r="J90" i="2"/>
  <c r="M90" i="2"/>
  <c r="N90" i="2"/>
  <c r="O90" i="2"/>
  <c r="W90" i="2"/>
  <c r="AD90" i="2"/>
  <c r="AE90" i="2"/>
  <c r="H91" i="2"/>
  <c r="M91" i="2"/>
  <c r="O91" i="2" s="1"/>
  <c r="N91" i="2"/>
  <c r="W91" i="2"/>
  <c r="X91" i="2"/>
  <c r="AD91" i="2"/>
  <c r="AE91" i="2"/>
  <c r="AG91" i="2" s="1"/>
  <c r="AH91" i="2"/>
  <c r="AI91" i="2"/>
  <c r="H92" i="2"/>
  <c r="I92" i="2" s="1"/>
  <c r="M92" i="2"/>
  <c r="N92" i="2" s="1"/>
  <c r="O92" i="2"/>
  <c r="W92" i="2"/>
  <c r="X92" i="2"/>
  <c r="AD92" i="2"/>
  <c r="AE92" i="2" s="1"/>
  <c r="H93" i="2"/>
  <c r="I93" i="2" s="1"/>
  <c r="M93" i="2"/>
  <c r="W93" i="2"/>
  <c r="X93" i="2"/>
  <c r="AD93" i="2"/>
  <c r="AE93" i="2" s="1"/>
  <c r="AF93" i="2"/>
  <c r="AG93" i="2"/>
  <c r="AH93" i="2" s="1"/>
  <c r="H94" i="2"/>
  <c r="I94" i="2"/>
  <c r="J94" i="2"/>
  <c r="M94" i="2"/>
  <c r="N94" i="2"/>
  <c r="O94" i="2"/>
  <c r="W94" i="2"/>
  <c r="X94" i="2" s="1"/>
  <c r="AG94" i="2" s="1"/>
  <c r="AD94" i="2"/>
  <c r="AE94" i="2"/>
  <c r="AF94" i="2"/>
  <c r="AH94" i="2"/>
  <c r="AI94" i="2"/>
  <c r="H95" i="2"/>
  <c r="I95" i="2" s="1"/>
  <c r="M95" i="2"/>
  <c r="N95" i="2"/>
  <c r="O95" i="2"/>
  <c r="W95" i="2"/>
  <c r="AF95" i="2" s="1"/>
  <c r="AD95" i="2"/>
  <c r="AE95" i="2" s="1"/>
  <c r="H96" i="2"/>
  <c r="J96" i="2" s="1"/>
  <c r="M96" i="2"/>
  <c r="N96" i="2"/>
  <c r="O96" i="2"/>
  <c r="W96" i="2"/>
  <c r="AD96" i="2"/>
  <c r="AE96" i="2"/>
  <c r="H97" i="2"/>
  <c r="I97" i="2" s="1"/>
  <c r="M97" i="2"/>
  <c r="W97" i="2"/>
  <c r="X97" i="2"/>
  <c r="AD97" i="2"/>
  <c r="AE97" i="2" s="1"/>
  <c r="AF97" i="2"/>
  <c r="AG97" i="2"/>
  <c r="AH97" i="2" s="1"/>
  <c r="H98" i="2"/>
  <c r="I98" i="2"/>
  <c r="J98" i="2"/>
  <c r="M98" i="2"/>
  <c r="N98" i="2"/>
  <c r="O98" i="2"/>
  <c r="W98" i="2"/>
  <c r="X98" i="2" s="1"/>
  <c r="AG98" i="2" s="1"/>
  <c r="AI98" i="2" s="1"/>
  <c r="AD98" i="2"/>
  <c r="AE98" i="2"/>
  <c r="AF98" i="2"/>
  <c r="H99" i="2"/>
  <c r="I99" i="2" s="1"/>
  <c r="M99" i="2"/>
  <c r="N99" i="2"/>
  <c r="O99" i="2"/>
  <c r="W99" i="2"/>
  <c r="AF99" i="2" s="1"/>
  <c r="AD99" i="2"/>
  <c r="AE99" i="2" s="1"/>
  <c r="H100" i="2"/>
  <c r="J100" i="2" s="1"/>
  <c r="M100" i="2"/>
  <c r="N100" i="2"/>
  <c r="O100" i="2"/>
  <c r="W100" i="2"/>
  <c r="AD100" i="2"/>
  <c r="AE100" i="2" s="1"/>
  <c r="H101" i="2"/>
  <c r="I101" i="2" s="1"/>
  <c r="M101" i="2"/>
  <c r="W101" i="2"/>
  <c r="X101" i="2"/>
  <c r="AD101" i="2"/>
  <c r="AE101" i="2" s="1"/>
  <c r="AG101" i="2" s="1"/>
  <c r="AH101" i="2" s="1"/>
  <c r="AF101" i="2"/>
  <c r="H102" i="2"/>
  <c r="I102" i="2"/>
  <c r="J102" i="2"/>
  <c r="M102" i="2"/>
  <c r="N102" i="2"/>
  <c r="O102" i="2"/>
  <c r="W102" i="2"/>
  <c r="AF102" i="2" s="1"/>
  <c r="AD102" i="2"/>
  <c r="AG102" i="2"/>
  <c r="AH102" i="2"/>
  <c r="AI102" i="2"/>
  <c r="H103" i="2"/>
  <c r="J103" i="2" s="1"/>
  <c r="M103" i="2"/>
  <c r="N103" i="2"/>
  <c r="O103" i="2"/>
  <c r="W103" i="2"/>
  <c r="AD103" i="2"/>
  <c r="AF103" i="2"/>
  <c r="AG103" i="2"/>
  <c r="H104" i="2"/>
  <c r="I104" i="2"/>
  <c r="J104" i="2"/>
  <c r="M104" i="2"/>
  <c r="N104" i="2"/>
  <c r="O104" i="2"/>
  <c r="W104" i="2"/>
  <c r="AF104" i="2" s="1"/>
  <c r="AD104" i="2"/>
  <c r="AG104" i="2"/>
  <c r="AH104" i="2"/>
  <c r="AI104" i="2"/>
  <c r="H105" i="2"/>
  <c r="J105" i="2" s="1"/>
  <c r="I105" i="2"/>
  <c r="M105" i="2"/>
  <c r="N105" i="2"/>
  <c r="O105" i="2"/>
  <c r="W105" i="2"/>
  <c r="AD105" i="2"/>
  <c r="AF105" i="2"/>
  <c r="AG105" i="2"/>
  <c r="H106" i="2"/>
  <c r="I106" i="2"/>
  <c r="J106" i="2"/>
  <c r="M106" i="2"/>
  <c r="N106" i="2"/>
  <c r="O106" i="2"/>
  <c r="W106" i="2"/>
  <c r="AF106" i="2" s="1"/>
  <c r="AD106" i="2"/>
  <c r="AG106" i="2"/>
  <c r="AH106" i="2"/>
  <c r="AI106" i="2"/>
  <c r="H107" i="2"/>
  <c r="J107" i="2" s="1"/>
  <c r="M107" i="2"/>
  <c r="N107" i="2"/>
  <c r="O107" i="2"/>
  <c r="W107" i="2"/>
  <c r="AD107" i="2"/>
  <c r="AF107" i="2"/>
  <c r="AG107" i="2"/>
  <c r="H108" i="2"/>
  <c r="I108" i="2"/>
  <c r="J108" i="2"/>
  <c r="M108" i="2"/>
  <c r="N108" i="2"/>
  <c r="O108" i="2"/>
  <c r="W108" i="2"/>
  <c r="AF108" i="2" s="1"/>
  <c r="AD108" i="2"/>
  <c r="AG108" i="2"/>
  <c r="AH108" i="2"/>
  <c r="AI108" i="2"/>
  <c r="H109" i="2"/>
  <c r="J109" i="2" s="1"/>
  <c r="I109" i="2"/>
  <c r="M109" i="2"/>
  <c r="N109" i="2"/>
  <c r="O109" i="2"/>
  <c r="W109" i="2"/>
  <c r="AD109" i="2"/>
  <c r="AF109" i="2"/>
  <c r="AG109" i="2"/>
  <c r="H110" i="2"/>
  <c r="I110" i="2"/>
  <c r="J110" i="2"/>
  <c r="M110" i="2"/>
  <c r="N110" i="2"/>
  <c r="O110" i="2"/>
  <c r="W110" i="2"/>
  <c r="AF110" i="2" s="1"/>
  <c r="AD110" i="2"/>
  <c r="AG110" i="2"/>
  <c r="AH110" i="2"/>
  <c r="AI110" i="2"/>
  <c r="H111" i="2"/>
  <c r="J111" i="2" s="1"/>
  <c r="M111" i="2"/>
  <c r="N111" i="2"/>
  <c r="O111" i="2"/>
  <c r="W111" i="2"/>
  <c r="AD111" i="2"/>
  <c r="AF111" i="2"/>
  <c r="AG111" i="2"/>
  <c r="H112" i="2"/>
  <c r="I112" i="2"/>
  <c r="J112" i="2"/>
  <c r="M112" i="2"/>
  <c r="N112" i="2"/>
  <c r="O112" i="2"/>
  <c r="W112" i="2"/>
  <c r="AF112" i="2" s="1"/>
  <c r="AD112" i="2"/>
  <c r="AG112" i="2"/>
  <c r="AH112" i="2"/>
  <c r="AI112" i="2"/>
  <c r="H113" i="2"/>
  <c r="J113" i="2" s="1"/>
  <c r="I113" i="2"/>
  <c r="M113" i="2"/>
  <c r="N113" i="2"/>
  <c r="O113" i="2"/>
  <c r="W113" i="2"/>
  <c r="AD113" i="2"/>
  <c r="AF113" i="2"/>
  <c r="AG113" i="2"/>
  <c r="H114" i="2"/>
  <c r="I114" i="2"/>
  <c r="J114" i="2"/>
  <c r="M114" i="2"/>
  <c r="N114" i="2"/>
  <c r="O114" i="2"/>
  <c r="W114" i="2"/>
  <c r="AF114" i="2" s="1"/>
  <c r="AD114" i="2"/>
  <c r="AG114" i="2"/>
  <c r="AH114" i="2"/>
  <c r="AI114" i="2"/>
  <c r="H115" i="2"/>
  <c r="J115" i="2" s="1"/>
  <c r="M115" i="2"/>
  <c r="N115" i="2"/>
  <c r="O115" i="2"/>
  <c r="W115" i="2"/>
  <c r="AD115" i="2"/>
  <c r="AF115" i="2"/>
  <c r="AG115" i="2"/>
  <c r="H116" i="2"/>
  <c r="I116" i="2"/>
  <c r="J116" i="2"/>
  <c r="M116" i="2"/>
  <c r="N116" i="2"/>
  <c r="O116" i="2"/>
  <c r="W116" i="2"/>
  <c r="AF116" i="2" s="1"/>
  <c r="AD116" i="2"/>
  <c r="AG116" i="2"/>
  <c r="AH116" i="2"/>
  <c r="AI116" i="2"/>
  <c r="H117" i="2"/>
  <c r="J117" i="2" s="1"/>
  <c r="I117" i="2"/>
  <c r="M117" i="2"/>
  <c r="N117" i="2"/>
  <c r="O117" i="2"/>
  <c r="W117" i="2"/>
  <c r="AD117" i="2"/>
  <c r="AF117" i="2"/>
  <c r="AG117" i="2"/>
  <c r="H118" i="2"/>
  <c r="I118" i="2"/>
  <c r="J118" i="2"/>
  <c r="M118" i="2"/>
  <c r="N118" i="2"/>
  <c r="O118" i="2"/>
  <c r="W118" i="2"/>
  <c r="AF118" i="2" s="1"/>
  <c r="AD118" i="2"/>
  <c r="AG118" i="2"/>
  <c r="AH118" i="2"/>
  <c r="AI118" i="2"/>
  <c r="H119" i="2"/>
  <c r="J119" i="2" s="1"/>
  <c r="M119" i="2"/>
  <c r="N119" i="2"/>
  <c r="O119" i="2"/>
  <c r="W119" i="2"/>
  <c r="AD119" i="2"/>
  <c r="AF119" i="2"/>
  <c r="AG119" i="2"/>
  <c r="H120" i="2"/>
  <c r="I120" i="2"/>
  <c r="J120" i="2"/>
  <c r="M120" i="2"/>
  <c r="N120" i="2"/>
  <c r="O120" i="2"/>
  <c r="W120" i="2"/>
  <c r="AF120" i="2" s="1"/>
  <c r="AD120" i="2"/>
  <c r="AG120" i="2"/>
  <c r="AH120" i="2"/>
  <c r="AI120" i="2"/>
  <c r="H121" i="2"/>
  <c r="J121" i="2" s="1"/>
  <c r="I121" i="2"/>
  <c r="M121" i="2"/>
  <c r="N121" i="2"/>
  <c r="O121" i="2"/>
  <c r="W121" i="2"/>
  <c r="AD121" i="2"/>
  <c r="AF121" i="2"/>
  <c r="AG121" i="2"/>
  <c r="H122" i="2"/>
  <c r="I122" i="2"/>
  <c r="J122" i="2"/>
  <c r="M122" i="2"/>
  <c r="N122" i="2"/>
  <c r="O122" i="2"/>
  <c r="W122" i="2"/>
  <c r="AF122" i="2" s="1"/>
  <c r="AD122" i="2"/>
  <c r="AG122" i="2"/>
  <c r="AH122" i="2"/>
  <c r="AI122" i="2"/>
  <c r="H123" i="2"/>
  <c r="J123" i="2" s="1"/>
  <c r="M123" i="2"/>
  <c r="N123" i="2" s="1"/>
  <c r="O123" i="2"/>
  <c r="W123" i="2"/>
  <c r="AD123" i="2"/>
  <c r="AF123" i="2"/>
  <c r="AG123" i="2"/>
  <c r="H124" i="2"/>
  <c r="I124" i="2"/>
  <c r="J124" i="2"/>
  <c r="M124" i="2"/>
  <c r="N124" i="2"/>
  <c r="O124" i="2"/>
  <c r="W124" i="2"/>
  <c r="AF124" i="2" s="1"/>
  <c r="AD124" i="2"/>
  <c r="AG124" i="2"/>
  <c r="AH124" i="2"/>
  <c r="AI124" i="2"/>
  <c r="H125" i="2"/>
  <c r="J125" i="2" s="1"/>
  <c r="M125" i="2"/>
  <c r="N125" i="2" s="1"/>
  <c r="O125" i="2"/>
  <c r="W125" i="2"/>
  <c r="AF125" i="2" s="1"/>
  <c r="AD125" i="2"/>
  <c r="AG125" i="2"/>
  <c r="H126" i="2"/>
  <c r="I126" i="2"/>
  <c r="J126" i="2"/>
  <c r="M126" i="2"/>
  <c r="N126" i="2"/>
  <c r="O126" i="2"/>
  <c r="W126" i="2"/>
  <c r="AF126" i="2" s="1"/>
  <c r="AD126" i="2"/>
  <c r="AG126" i="2"/>
  <c r="AH126" i="2"/>
  <c r="AI126" i="2"/>
  <c r="H127" i="2"/>
  <c r="J127" i="2" s="1"/>
  <c r="I127" i="2"/>
  <c r="M127" i="2"/>
  <c r="N127" i="2" s="1"/>
  <c r="W127" i="2"/>
  <c r="AD127" i="2"/>
  <c r="AF127" i="2"/>
  <c r="AG127" i="2"/>
  <c r="H128" i="2"/>
  <c r="I128" i="2"/>
  <c r="J128" i="2"/>
  <c r="M128" i="2"/>
  <c r="N128" i="2"/>
  <c r="O128" i="2"/>
  <c r="W128" i="2"/>
  <c r="AF128" i="2" s="1"/>
  <c r="AD128" i="2"/>
  <c r="AG128" i="2"/>
  <c r="AH128" i="2"/>
  <c r="AI128" i="2"/>
  <c r="H129" i="2"/>
  <c r="I129" i="2" s="1"/>
  <c r="M129" i="2"/>
  <c r="N129" i="2" s="1"/>
  <c r="W129" i="2"/>
  <c r="AD129" i="2"/>
  <c r="AF129" i="2"/>
  <c r="AG129" i="2"/>
  <c r="AI129" i="2" s="1"/>
  <c r="AH129" i="2"/>
  <c r="H130" i="2"/>
  <c r="I130" i="2"/>
  <c r="J130" i="2"/>
  <c r="M130" i="2"/>
  <c r="N130" i="2"/>
  <c r="O130" i="2"/>
  <c r="W130" i="2"/>
  <c r="AF130" i="2" s="1"/>
  <c r="AD130" i="2"/>
  <c r="AG130" i="2"/>
  <c r="AH130" i="2"/>
  <c r="AI130" i="2"/>
  <c r="H131" i="2"/>
  <c r="I131" i="2"/>
  <c r="J131" i="2"/>
  <c r="M131" i="2"/>
  <c r="N131" i="2" s="1"/>
  <c r="W131" i="2"/>
  <c r="AF131" i="2" s="1"/>
  <c r="AD131" i="2"/>
  <c r="AG131" i="2"/>
  <c r="AI131" i="2" s="1"/>
  <c r="H132" i="2"/>
  <c r="I132" i="2"/>
  <c r="J132" i="2"/>
  <c r="M132" i="2"/>
  <c r="N132" i="2" s="1"/>
  <c r="W132" i="2"/>
  <c r="AF132" i="2" s="1"/>
  <c r="AD132" i="2"/>
  <c r="AG132" i="2"/>
  <c r="AH132" i="2"/>
  <c r="AI132" i="2"/>
  <c r="H133" i="2"/>
  <c r="I133" i="2" s="1"/>
  <c r="M133" i="2"/>
  <c r="N133" i="2" s="1"/>
  <c r="W133" i="2"/>
  <c r="AD133" i="2"/>
  <c r="AF133" i="2" s="1"/>
  <c r="AG133" i="2"/>
  <c r="AI133" i="2" s="1"/>
  <c r="AH133" i="2"/>
  <c r="H134" i="2"/>
  <c r="I134" i="2" s="1"/>
  <c r="J134" i="2"/>
  <c r="M134" i="2"/>
  <c r="N134" i="2" s="1"/>
  <c r="O134" i="2"/>
  <c r="W134" i="2"/>
  <c r="AF134" i="2" s="1"/>
  <c r="AD134" i="2"/>
  <c r="AG134" i="2"/>
  <c r="AH134" i="2"/>
  <c r="AI134" i="2"/>
  <c r="H135" i="2"/>
  <c r="I135" i="2" s="1"/>
  <c r="J135" i="2"/>
  <c r="M135" i="2"/>
  <c r="N135" i="2" s="1"/>
  <c r="W135" i="2"/>
  <c r="AF135" i="2" s="1"/>
  <c r="AD135" i="2"/>
  <c r="AG135" i="2"/>
  <c r="AI135" i="2" s="1"/>
  <c r="AH135" i="2"/>
  <c r="H136" i="2"/>
  <c r="I136" i="2" s="1"/>
  <c r="J136" i="2"/>
  <c r="M136" i="2"/>
  <c r="N136" i="2"/>
  <c r="O136" i="2"/>
  <c r="W136" i="2"/>
  <c r="AF136" i="2" s="1"/>
  <c r="AD136" i="2"/>
  <c r="AG136" i="2"/>
  <c r="AH136" i="2"/>
  <c r="AI136" i="2"/>
  <c r="H137" i="2"/>
  <c r="I137" i="2"/>
  <c r="J137" i="2"/>
  <c r="M137" i="2"/>
  <c r="W137" i="2"/>
  <c r="AD137" i="2"/>
  <c r="AF137" i="2" s="1"/>
  <c r="AG137" i="2"/>
  <c r="AH137" i="2" s="1"/>
  <c r="AI137" i="2"/>
  <c r="H138" i="2"/>
  <c r="I138" i="2" s="1"/>
  <c r="J138" i="2"/>
  <c r="M138" i="2"/>
  <c r="N138" i="2"/>
  <c r="O138" i="2"/>
  <c r="W138" i="2"/>
  <c r="AF138" i="2" s="1"/>
  <c r="AD138" i="2"/>
  <c r="AG138" i="2"/>
  <c r="AH138" i="2"/>
  <c r="AI138" i="2"/>
  <c r="H139" i="2"/>
  <c r="I139" i="2"/>
  <c r="J139" i="2"/>
  <c r="M139" i="2"/>
  <c r="W139" i="2"/>
  <c r="AD139" i="2"/>
  <c r="AF139" i="2"/>
  <c r="AG139" i="2"/>
  <c r="AH139" i="2" s="1"/>
  <c r="AI139" i="2"/>
  <c r="H140" i="2"/>
  <c r="I140" i="2" s="1"/>
  <c r="J140" i="2"/>
  <c r="M140" i="2"/>
  <c r="N140" i="2"/>
  <c r="O140" i="2"/>
  <c r="W140" i="2"/>
  <c r="AF140" i="2" s="1"/>
  <c r="AD140" i="2"/>
  <c r="AG140" i="2"/>
  <c r="AH140" i="2"/>
  <c r="AI140" i="2"/>
  <c r="H141" i="2"/>
  <c r="I141" i="2"/>
  <c r="J141" i="2"/>
  <c r="M141" i="2"/>
  <c r="N141" i="2" s="1"/>
  <c r="O141" i="2"/>
  <c r="W141" i="2"/>
  <c r="AD141" i="2"/>
  <c r="AF141" i="2" s="1"/>
  <c r="AG141" i="2"/>
  <c r="AI141" i="2" s="1"/>
  <c r="AH141" i="2"/>
  <c r="H142" i="2"/>
  <c r="I142" i="2"/>
  <c r="J142" i="2"/>
  <c r="M142" i="2"/>
  <c r="N142" i="2" s="1"/>
  <c r="O142" i="2"/>
  <c r="W142" i="2"/>
  <c r="AF142" i="2" s="1"/>
  <c r="AD142" i="2"/>
  <c r="AG142" i="2"/>
  <c r="AH142" i="2" s="1"/>
  <c r="AI142" i="2"/>
  <c r="H143" i="2"/>
  <c r="I143" i="2"/>
  <c r="J143" i="2"/>
  <c r="M143" i="2"/>
  <c r="N143" i="2" s="1"/>
  <c r="O143" i="2"/>
  <c r="W143" i="2"/>
  <c r="AD143" i="2"/>
  <c r="AF143" i="2" s="1"/>
  <c r="AG143" i="2"/>
  <c r="AI143" i="2" s="1"/>
  <c r="AH143" i="2"/>
  <c r="H144" i="2"/>
  <c r="I144" i="2"/>
  <c r="J144" i="2"/>
  <c r="M144" i="2"/>
  <c r="N144" i="2" s="1"/>
  <c r="O144" i="2"/>
  <c r="W144" i="2"/>
  <c r="AF144" i="2" s="1"/>
  <c r="AD144" i="2"/>
  <c r="AG144" i="2"/>
  <c r="AH144" i="2" s="1"/>
  <c r="AI144" i="2"/>
  <c r="H145" i="2"/>
  <c r="I145" i="2"/>
  <c r="J145" i="2"/>
  <c r="M145" i="2"/>
  <c r="N145" i="2" s="1"/>
  <c r="O145" i="2"/>
  <c r="W145" i="2"/>
  <c r="AD145" i="2"/>
  <c r="AF145" i="2" s="1"/>
  <c r="AG145" i="2"/>
  <c r="AI145" i="2" s="1"/>
  <c r="AH145" i="2"/>
  <c r="H146" i="2"/>
  <c r="I146" i="2"/>
  <c r="J146" i="2"/>
  <c r="M146" i="2"/>
  <c r="N146" i="2" s="1"/>
  <c r="O146" i="2"/>
  <c r="W146" i="2"/>
  <c r="AF146" i="2" s="1"/>
  <c r="AD146" i="2"/>
  <c r="AG146" i="2"/>
  <c r="AH146" i="2" s="1"/>
  <c r="AI146" i="2"/>
  <c r="H147" i="2"/>
  <c r="I147" i="2"/>
  <c r="J147" i="2"/>
  <c r="M147" i="2"/>
  <c r="N147" i="2" s="1"/>
  <c r="O147" i="2"/>
  <c r="W147" i="2"/>
  <c r="AD147" i="2"/>
  <c r="AF147" i="2" s="1"/>
  <c r="AG147" i="2"/>
  <c r="AI147" i="2" s="1"/>
  <c r="AH147" i="2"/>
  <c r="H148" i="2"/>
  <c r="I148" i="2"/>
  <c r="J148" i="2"/>
  <c r="M148" i="2"/>
  <c r="N148" i="2" s="1"/>
  <c r="O148" i="2"/>
  <c r="W148" i="2"/>
  <c r="AF148" i="2" s="1"/>
  <c r="AD148" i="2"/>
  <c r="AG148" i="2"/>
  <c r="AH148" i="2" s="1"/>
  <c r="AI148" i="2"/>
  <c r="H149" i="2"/>
  <c r="I149" i="2"/>
  <c r="J149" i="2"/>
  <c r="M149" i="2"/>
  <c r="N149" i="2" s="1"/>
  <c r="O149" i="2"/>
  <c r="W149" i="2"/>
  <c r="AD149" i="2"/>
  <c r="AF149" i="2" s="1"/>
  <c r="AG149" i="2"/>
  <c r="AI149" i="2" s="1"/>
  <c r="AH149" i="2"/>
  <c r="H150" i="2"/>
  <c r="I150" i="2"/>
  <c r="J150" i="2"/>
  <c r="M150" i="2"/>
  <c r="N150" i="2" s="1"/>
  <c r="O150" i="2"/>
  <c r="W150" i="2"/>
  <c r="AF150" i="2" s="1"/>
  <c r="AD150" i="2"/>
  <c r="AG150" i="2"/>
  <c r="AH150" i="2" s="1"/>
  <c r="AI150" i="2"/>
  <c r="H151" i="2"/>
  <c r="I151" i="2"/>
  <c r="J151" i="2"/>
  <c r="M151" i="2"/>
  <c r="N151" i="2" s="1"/>
  <c r="O151" i="2"/>
  <c r="W151" i="2"/>
  <c r="AD151" i="2"/>
  <c r="AF151" i="2" s="1"/>
  <c r="AG151" i="2"/>
  <c r="AI151" i="2" s="1"/>
  <c r="AH151" i="2"/>
  <c r="H152" i="2"/>
  <c r="I152" i="2"/>
  <c r="J152" i="2"/>
  <c r="M152" i="2"/>
  <c r="N152" i="2" s="1"/>
  <c r="O152" i="2"/>
  <c r="W152" i="2"/>
  <c r="AF152" i="2" s="1"/>
  <c r="AD152" i="2"/>
  <c r="AG152" i="2"/>
  <c r="AH152" i="2" s="1"/>
  <c r="AI152" i="2"/>
  <c r="H153" i="2"/>
  <c r="I153" i="2"/>
  <c r="J153" i="2"/>
  <c r="M153" i="2"/>
  <c r="N153" i="2" s="1"/>
  <c r="O153" i="2"/>
  <c r="W153" i="2"/>
  <c r="AD153" i="2"/>
  <c r="AF153" i="2" s="1"/>
  <c r="AG153" i="2"/>
  <c r="AI153" i="2" s="1"/>
  <c r="AH153" i="2"/>
  <c r="H154" i="2"/>
  <c r="I154" i="2"/>
  <c r="J154" i="2"/>
  <c r="M154" i="2"/>
  <c r="N154" i="2" s="1"/>
  <c r="O154" i="2"/>
  <c r="W154" i="2"/>
  <c r="AF154" i="2" s="1"/>
  <c r="AD154" i="2"/>
  <c r="AG154" i="2"/>
  <c r="AH154" i="2" s="1"/>
  <c r="AI154" i="2"/>
  <c r="H155" i="2"/>
  <c r="I155" i="2"/>
  <c r="J155" i="2"/>
  <c r="M155" i="2"/>
  <c r="N155" i="2" s="1"/>
  <c r="O155" i="2"/>
  <c r="W155" i="2"/>
  <c r="AD155" i="2"/>
  <c r="AF155" i="2" s="1"/>
  <c r="AG155" i="2"/>
  <c r="AI155" i="2" s="1"/>
  <c r="AH155" i="2"/>
  <c r="AH115" i="2" l="1"/>
  <c r="AI115" i="2"/>
  <c r="AH107" i="2"/>
  <c r="AI107" i="2"/>
  <c r="N80" i="2"/>
  <c r="O80" i="2"/>
  <c r="AG70" i="2"/>
  <c r="AI70" i="2" s="1"/>
  <c r="J101" i="2"/>
  <c r="I100" i="2"/>
  <c r="AI97" i="2"/>
  <c r="AF96" i="2"/>
  <c r="X96" i="2"/>
  <c r="X95" i="2"/>
  <c r="J93" i="2"/>
  <c r="J91" i="2"/>
  <c r="I91" i="2"/>
  <c r="AF85" i="2"/>
  <c r="AG84" i="2"/>
  <c r="AI84" i="2" s="1"/>
  <c r="AF82" i="2"/>
  <c r="X82" i="2"/>
  <c r="AI81" i="2"/>
  <c r="N75" i="2"/>
  <c r="AI66" i="2"/>
  <c r="AG65" i="2"/>
  <c r="AH65" i="2"/>
  <c r="AI62" i="2"/>
  <c r="AI61" i="2"/>
  <c r="X57" i="2"/>
  <c r="AF57" i="2"/>
  <c r="AG56" i="2"/>
  <c r="AH56" i="2"/>
  <c r="I51" i="2"/>
  <c r="J51" i="2"/>
  <c r="AI40" i="2"/>
  <c r="X37" i="2"/>
  <c r="AF37" i="2"/>
  <c r="N34" i="2"/>
  <c r="N33" i="2"/>
  <c r="O33" i="2"/>
  <c r="N29" i="2"/>
  <c r="I17" i="2"/>
  <c r="J17" i="2"/>
  <c r="AF7" i="2"/>
  <c r="X7" i="2"/>
  <c r="AH119" i="2"/>
  <c r="AI119" i="2"/>
  <c r="X36" i="2"/>
  <c r="AF36" i="2"/>
  <c r="AF6" i="2"/>
  <c r="X6" i="2"/>
  <c r="AI85" i="2"/>
  <c r="AH66" i="2"/>
  <c r="AG66" i="2"/>
  <c r="AG63" i="2"/>
  <c r="AI63" i="2" s="1"/>
  <c r="AH63" i="2"/>
  <c r="AG62" i="2"/>
  <c r="AH62" i="2" s="1"/>
  <c r="X41" i="2"/>
  <c r="AF41" i="2"/>
  <c r="AH40" i="2"/>
  <c r="AH111" i="2"/>
  <c r="AI111" i="2"/>
  <c r="AG39" i="2"/>
  <c r="AI39" i="2" s="1"/>
  <c r="AH39" i="2"/>
  <c r="AI65" i="2"/>
  <c r="AG28" i="2"/>
  <c r="AH28" i="2" s="1"/>
  <c r="N139" i="2"/>
  <c r="O139" i="2"/>
  <c r="AF84" i="2"/>
  <c r="AH131" i="2"/>
  <c r="AH127" i="2"/>
  <c r="AI127" i="2"/>
  <c r="I125" i="2"/>
  <c r="AH121" i="2"/>
  <c r="AI121" i="2"/>
  <c r="AH117" i="2"/>
  <c r="AI117" i="2"/>
  <c r="AH113" i="2"/>
  <c r="AI113" i="2"/>
  <c r="AH109" i="2"/>
  <c r="AI109" i="2"/>
  <c r="AH105" i="2"/>
  <c r="AI105" i="2"/>
  <c r="AI88" i="2"/>
  <c r="J88" i="2"/>
  <c r="AG79" i="2"/>
  <c r="AH79" i="2"/>
  <c r="J77" i="2"/>
  <c r="J75" i="2"/>
  <c r="I75" i="2"/>
  <c r="N69" i="2"/>
  <c r="O69" i="2"/>
  <c r="AF62" i="2"/>
  <c r="AG58" i="2"/>
  <c r="AH58" i="2"/>
  <c r="J53" i="2"/>
  <c r="I53" i="2"/>
  <c r="AE42" i="2"/>
  <c r="AF42" i="2"/>
  <c r="I30" i="2"/>
  <c r="J30" i="2"/>
  <c r="X22" i="2"/>
  <c r="AF22" i="2"/>
  <c r="AF9" i="2"/>
  <c r="X9" i="2"/>
  <c r="AH103" i="2"/>
  <c r="AI103" i="2"/>
  <c r="N93" i="2"/>
  <c r="O93" i="2"/>
  <c r="O36" i="2"/>
  <c r="N36" i="2"/>
  <c r="N77" i="2"/>
  <c r="O77" i="2"/>
  <c r="AH98" i="2"/>
  <c r="N97" i="2"/>
  <c r="O97" i="2"/>
  <c r="AH92" i="2"/>
  <c r="AG92" i="2"/>
  <c r="AI92" i="2" s="1"/>
  <c r="AF90" i="2"/>
  <c r="X90" i="2"/>
  <c r="AI89" i="2"/>
  <c r="N67" i="2"/>
  <c r="O67" i="2"/>
  <c r="I54" i="2"/>
  <c r="J54" i="2"/>
  <c r="AG51" i="2"/>
  <c r="AI51" i="2" s="1"/>
  <c r="AH51" i="2"/>
  <c r="AG42" i="2"/>
  <c r="AH42" i="2" s="1"/>
  <c r="I40" i="2"/>
  <c r="J40" i="2"/>
  <c r="I39" i="2"/>
  <c r="J39" i="2"/>
  <c r="AI31" i="2"/>
  <c r="AE25" i="2"/>
  <c r="AF25" i="2"/>
  <c r="AF16" i="2"/>
  <c r="X16" i="2"/>
  <c r="AG15" i="2"/>
  <c r="AH15" i="2" s="1"/>
  <c r="AF10" i="2"/>
  <c r="X10" i="2"/>
  <c r="AH123" i="2"/>
  <c r="AI123" i="2"/>
  <c r="N101" i="2"/>
  <c r="O101" i="2"/>
  <c r="N88" i="2"/>
  <c r="O88" i="2"/>
  <c r="AI79" i="2"/>
  <c r="J133" i="2"/>
  <c r="O132" i="2"/>
  <c r="J129" i="2"/>
  <c r="AH125" i="2"/>
  <c r="AI125" i="2"/>
  <c r="AI101" i="2"/>
  <c r="AF100" i="2"/>
  <c r="X100" i="2"/>
  <c r="X99" i="2"/>
  <c r="J97" i="2"/>
  <c r="I96" i="2"/>
  <c r="AI93" i="2"/>
  <c r="AF92" i="2"/>
  <c r="AG89" i="2"/>
  <c r="AH89" i="2" s="1"/>
  <c r="AH86" i="2"/>
  <c r="N85" i="2"/>
  <c r="O85" i="2"/>
  <c r="AG77" i="2"/>
  <c r="AH77" i="2" s="1"/>
  <c r="N64" i="2"/>
  <c r="O64" i="2"/>
  <c r="X52" i="2"/>
  <c r="AF52" i="2"/>
  <c r="AF51" i="2"/>
  <c r="N49" i="2"/>
  <c r="O49" i="2"/>
  <c r="AI45" i="2"/>
  <c r="AI38" i="2"/>
  <c r="AF32" i="2"/>
  <c r="X32" i="2"/>
  <c r="AG25" i="2"/>
  <c r="AH25" i="2"/>
  <c r="AI21" i="2"/>
  <c r="AI56" i="2"/>
  <c r="AG68" i="2"/>
  <c r="AI68" i="2" s="1"/>
  <c r="AH68" i="2"/>
  <c r="N137" i="2"/>
  <c r="O137" i="2"/>
  <c r="I123" i="2"/>
  <c r="I119" i="2"/>
  <c r="I115" i="2"/>
  <c r="I111" i="2"/>
  <c r="I107" i="2"/>
  <c r="I103" i="2"/>
  <c r="AG87" i="2"/>
  <c r="AI87" i="2" s="1"/>
  <c r="J85" i="2"/>
  <c r="AI83" i="2"/>
  <c r="J83" i="2"/>
  <c r="I83" i="2"/>
  <c r="AF77" i="2"/>
  <c r="AG76" i="2"/>
  <c r="AI76" i="2" s="1"/>
  <c r="AF74" i="2"/>
  <c r="X74" i="2"/>
  <c r="AG73" i="2"/>
  <c r="AH73" i="2" s="1"/>
  <c r="AI72" i="2"/>
  <c r="AF55" i="2"/>
  <c r="X55" i="2"/>
  <c r="N50" i="2"/>
  <c r="O50" i="2"/>
  <c r="J49" i="2"/>
  <c r="AE47" i="2"/>
  <c r="AF47" i="2"/>
  <c r="AG46" i="2"/>
  <c r="AI46" i="2" s="1"/>
  <c r="AH46" i="2"/>
  <c r="AG44" i="2"/>
  <c r="AI44" i="2" s="1"/>
  <c r="AH44" i="2"/>
  <c r="N42" i="2"/>
  <c r="O42" i="2"/>
  <c r="AF35" i="2"/>
  <c r="X35" i="2"/>
  <c r="AG31" i="2"/>
  <c r="AH31" i="2"/>
  <c r="X27" i="2"/>
  <c r="AF27" i="2"/>
  <c r="AF87" i="2"/>
  <c r="AF79" i="2"/>
  <c r="N66" i="2"/>
  <c r="O66" i="2"/>
  <c r="AF65" i="2"/>
  <c r="N58" i="2"/>
  <c r="O58" i="2"/>
  <c r="AH50" i="2"/>
  <c r="AI24" i="2"/>
  <c r="I19" i="2"/>
  <c r="J19" i="2"/>
  <c r="AI15" i="2"/>
  <c r="O135" i="2"/>
  <c r="O133" i="2"/>
  <c r="O131" i="2"/>
  <c r="O129" i="2"/>
  <c r="O127" i="2"/>
  <c r="AH72" i="2"/>
  <c r="O56" i="2"/>
  <c r="N56" i="2"/>
  <c r="AG30" i="2"/>
  <c r="AI30" i="2" s="1"/>
  <c r="N26" i="2"/>
  <c r="O26" i="2"/>
  <c r="AG20" i="2"/>
  <c r="AI20" i="2" s="1"/>
  <c r="AI19" i="2"/>
  <c r="X13" i="2"/>
  <c r="AF13" i="2"/>
  <c r="J99" i="2"/>
  <c r="J95" i="2"/>
  <c r="J92" i="2"/>
  <c r="AF89" i="2"/>
  <c r="J89" i="2"/>
  <c r="AH88" i="2"/>
  <c r="J84" i="2"/>
  <c r="AF81" i="2"/>
  <c r="J81" i="2"/>
  <c r="AH80" i="2"/>
  <c r="J76" i="2"/>
  <c r="AF73" i="2"/>
  <c r="J73" i="2"/>
  <c r="O70" i="2"/>
  <c r="AF63" i="2"/>
  <c r="I62" i="2"/>
  <c r="J62" i="2"/>
  <c r="AG60" i="2"/>
  <c r="AI60" i="2" s="1"/>
  <c r="AH60" i="2"/>
  <c r="J56" i="2"/>
  <c r="AI49" i="2"/>
  <c r="J47" i="2"/>
  <c r="O45" i="2"/>
  <c r="AF43" i="2"/>
  <c r="O40" i="2"/>
  <c r="N40" i="2"/>
  <c r="N13" i="2"/>
  <c r="O13" i="2"/>
  <c r="AF91" i="2"/>
  <c r="I87" i="2"/>
  <c r="AF83" i="2"/>
  <c r="I79" i="2"/>
  <c r="AF75" i="2"/>
  <c r="N72" i="2"/>
  <c r="O72" i="2"/>
  <c r="X71" i="2"/>
  <c r="I68" i="2"/>
  <c r="AG59" i="2"/>
  <c r="AF58" i="2"/>
  <c r="X48" i="2"/>
  <c r="I46" i="2"/>
  <c r="J46" i="2"/>
  <c r="I24" i="2"/>
  <c r="X17" i="2"/>
  <c r="AF17" i="2"/>
  <c r="I13" i="2"/>
  <c r="J13" i="2"/>
  <c r="N11" i="2"/>
  <c r="O11" i="2"/>
  <c r="AI58" i="2"/>
  <c r="I55" i="2"/>
  <c r="J55" i="2"/>
  <c r="AG53" i="2"/>
  <c r="AI53" i="2" s="1"/>
  <c r="O21" i="2"/>
  <c r="N21" i="2"/>
  <c r="N17" i="2"/>
  <c r="O17" i="2"/>
  <c r="I23" i="2"/>
  <c r="J23" i="2"/>
  <c r="AH24" i="2"/>
  <c r="AF19" i="2"/>
  <c r="N8" i="2"/>
  <c r="O8" i="2"/>
  <c r="N60" i="2"/>
  <c r="J50" i="2"/>
  <c r="N44" i="2"/>
  <c r="J34" i="2"/>
  <c r="N28" i="2"/>
  <c r="AH18" i="2"/>
  <c r="AG14" i="2"/>
  <c r="J8" i="2"/>
  <c r="I7" i="2"/>
  <c r="N5" i="2"/>
  <c r="O5" i="2"/>
  <c r="N24" i="2"/>
  <c r="O24" i="2"/>
  <c r="AF23" i="2"/>
  <c r="X2" i="2"/>
  <c r="O2" i="2"/>
  <c r="AG16" i="2" l="1"/>
  <c r="AI16" i="2" s="1"/>
  <c r="AG48" i="2"/>
  <c r="AI48" i="2" s="1"/>
  <c r="AH48" i="2"/>
  <c r="AG74" i="2"/>
  <c r="AI74" i="2" s="1"/>
  <c r="AG22" i="2"/>
  <c r="AI22" i="2" s="1"/>
  <c r="AH22" i="2"/>
  <c r="AG36" i="2"/>
  <c r="AI36" i="2" s="1"/>
  <c r="AH84" i="2"/>
  <c r="AG2" i="2"/>
  <c r="AI2" i="2" s="1"/>
  <c r="AH2" i="2"/>
  <c r="AH53" i="2"/>
  <c r="AH30" i="2"/>
  <c r="AG27" i="2"/>
  <c r="AI27" i="2" s="1"/>
  <c r="AH87" i="2"/>
  <c r="AG99" i="2"/>
  <c r="AI99" i="2" s="1"/>
  <c r="AH99" i="2"/>
  <c r="AI28" i="2"/>
  <c r="AG100" i="2"/>
  <c r="AI100" i="2" s="1"/>
  <c r="AH100" i="2"/>
  <c r="AI77" i="2"/>
  <c r="AG55" i="2"/>
  <c r="AI55" i="2" s="1"/>
  <c r="AH76" i="2"/>
  <c r="AG52" i="2"/>
  <c r="AI52" i="2" s="1"/>
  <c r="AH52" i="2"/>
  <c r="AG10" i="2"/>
  <c r="AI10" i="2" s="1"/>
  <c r="AH10" i="2"/>
  <c r="AG90" i="2"/>
  <c r="AI90" i="2" s="1"/>
  <c r="AG41" i="2"/>
  <c r="AI41" i="2" s="1"/>
  <c r="AH14" i="2"/>
  <c r="AI14" i="2"/>
  <c r="AG13" i="2"/>
  <c r="AI13" i="2" s="1"/>
  <c r="AG71" i="2"/>
  <c r="AI71" i="2" s="1"/>
  <c r="AI42" i="2"/>
  <c r="AG7" i="2"/>
  <c r="AI7" i="2" s="1"/>
  <c r="AH7" i="2"/>
  <c r="AI47" i="2"/>
  <c r="AI59" i="2"/>
  <c r="AH59" i="2"/>
  <c r="AG32" i="2"/>
  <c r="AI32" i="2" s="1"/>
  <c r="AI25" i="2"/>
  <c r="AG17" i="2"/>
  <c r="AI17" i="2" s="1"/>
  <c r="AH20" i="2"/>
  <c r="AG35" i="2"/>
  <c r="AI35" i="2" s="1"/>
  <c r="AH35" i="2"/>
  <c r="AG9" i="2"/>
  <c r="AI9" i="2" s="1"/>
  <c r="AG47" i="2"/>
  <c r="AH47" i="2" s="1"/>
  <c r="AG6" i="2"/>
  <c r="AI6" i="2" s="1"/>
  <c r="AH6" i="2"/>
  <c r="AG37" i="2"/>
  <c r="AI37" i="2" s="1"/>
  <c r="AG57" i="2"/>
  <c r="AI57" i="2" s="1"/>
  <c r="AH57" i="2"/>
  <c r="AG82" i="2"/>
  <c r="AI82" i="2" s="1"/>
  <c r="AG95" i="2"/>
  <c r="AI95" i="2" s="1"/>
  <c r="AH95" i="2"/>
  <c r="AH70" i="2"/>
  <c r="AI73" i="2"/>
  <c r="AG96" i="2"/>
  <c r="AI96" i="2" s="1"/>
  <c r="AH96" i="2"/>
  <c r="AH37" i="2" l="1"/>
  <c r="AH13" i="2"/>
  <c r="AH74" i="2"/>
  <c r="AH17" i="2"/>
  <c r="AH41" i="2"/>
  <c r="AH82" i="2"/>
  <c r="AH55" i="2"/>
  <c r="AH36" i="2"/>
  <c r="AH16" i="2"/>
  <c r="AH9" i="2"/>
  <c r="AH32" i="2"/>
  <c r="AH71" i="2"/>
  <c r="AH90" i="2"/>
  <c r="AH27" i="2"/>
</calcChain>
</file>

<file path=xl/sharedStrings.xml><?xml version="1.0" encoding="utf-8"?>
<sst xmlns="http://schemas.openxmlformats.org/spreadsheetml/2006/main" count="624" uniqueCount="103">
  <si>
    <t>aposymbiotic</t>
  </si>
  <si>
    <t>D5</t>
  </si>
  <si>
    <t>D4</t>
  </si>
  <si>
    <t>D3</t>
  </si>
  <si>
    <t>D2</t>
  </si>
  <si>
    <t>GFP only</t>
  </si>
  <si>
    <t>D1</t>
  </si>
  <si>
    <t>C4</t>
  </si>
  <si>
    <t>molted to L3 4/8/2022. mostly RFP, some GFP</t>
  </si>
  <si>
    <t>C3</t>
  </si>
  <si>
    <t>C2</t>
  </si>
  <si>
    <t>C1</t>
  </si>
  <si>
    <t>B5</t>
  </si>
  <si>
    <t>3:1 GFP to RFP</t>
  </si>
  <si>
    <t>B4</t>
  </si>
  <si>
    <t>B3</t>
  </si>
  <si>
    <t>B2</t>
  </si>
  <si>
    <t>RFP only</t>
  </si>
  <si>
    <t>B1</t>
  </si>
  <si>
    <t>A4</t>
  </si>
  <si>
    <t>A3</t>
  </si>
  <si>
    <t>A2</t>
  </si>
  <si>
    <t>0.5 Dil 5</t>
  </si>
  <si>
    <t>A1</t>
  </si>
  <si>
    <t>early colonization; mostly RFP, little GFP</t>
  </si>
  <si>
    <t>both RFP and GFP</t>
  </si>
  <si>
    <t>molted to L3 4/7/2022. both RFP and GFP</t>
  </si>
  <si>
    <t>RFP only; early colonization</t>
  </si>
  <si>
    <t>about 60% RFP/40% GFP</t>
  </si>
  <si>
    <t>GFP only; more advanced colonization than the other nymphs</t>
  </si>
  <si>
    <t>A5</t>
  </si>
  <si>
    <t>50/50 GFP and RFP</t>
  </si>
  <si>
    <t>n/a</t>
  </si>
  <si>
    <t>n/a- not spotted by mistake</t>
  </si>
  <si>
    <t>C6</t>
  </si>
  <si>
    <t>apo</t>
  </si>
  <si>
    <t>equal amounts RFP and GFP</t>
  </si>
  <si>
    <t>both GFP and RFP</t>
  </si>
  <si>
    <t>lots of RFP, some GFP</t>
  </si>
  <si>
    <t>colonized</t>
  </si>
  <si>
    <t>Contamination</t>
  </si>
  <si>
    <t>Aposymbiotic</t>
  </si>
  <si>
    <t>slightly colonized; bad squash</t>
  </si>
  <si>
    <t>C5</t>
  </si>
  <si>
    <t>GFP colonized</t>
  </si>
  <si>
    <t>contamination</t>
  </si>
  <si>
    <t>RFP colonized</t>
  </si>
  <si>
    <t>Colonized</t>
  </si>
  <si>
    <t>RFP colonization but on dirty squash</t>
  </si>
  <si>
    <t>group feeding</t>
  </si>
  <si>
    <t>colonized third instar</t>
  </si>
  <si>
    <t>colonized with lots of RFP</t>
  </si>
  <si>
    <t>co-colonization</t>
  </si>
  <si>
    <t>yes</t>
  </si>
  <si>
    <t>66% Dil 2</t>
  </si>
  <si>
    <t>no</t>
  </si>
  <si>
    <t>33% Dil 2</t>
  </si>
  <si>
    <t>B6</t>
  </si>
  <si>
    <t>A6</t>
  </si>
  <si>
    <t>early colonization; GFP only</t>
  </si>
  <si>
    <t>early colonization; both RFP and GFP but more RFP</t>
  </si>
  <si>
    <t>both RFP and GFP; more GFP</t>
  </si>
  <si>
    <t>very little GFP only</t>
  </si>
  <si>
    <t>almost all GFP, some RFP</t>
  </si>
  <si>
    <t>almost all GFP, some RFP in M4b</t>
  </si>
  <si>
    <t>percent_RFP_CFUs</t>
  </si>
  <si>
    <t>percent_GFP_CFUs</t>
  </si>
  <si>
    <t>Total_CFU/sample</t>
  </si>
  <si>
    <t>Average_CFU/uL</t>
  </si>
  <si>
    <t>Total_dTomato_CFU/sample</t>
  </si>
  <si>
    <t>Average_dTomato_CFU/uL</t>
  </si>
  <si>
    <t>Spot_Volume_(uL)</t>
  </si>
  <si>
    <t>dTomato_CFU_3</t>
  </si>
  <si>
    <t>dTomato_CFU_2</t>
  </si>
  <si>
    <t>dTomato_CFU_1</t>
  </si>
  <si>
    <t>Dilution_Level</t>
  </si>
  <si>
    <t>Total_GFP_CFU/sample</t>
  </si>
  <si>
    <t>Average_GFP_CFU/uL</t>
  </si>
  <si>
    <t>GFP_CFU_3</t>
  </si>
  <si>
    <t>GFP_CFU_2</t>
  </si>
  <si>
    <t>GFP_CFU_1</t>
  </si>
  <si>
    <t>Crypt_phenotype</t>
  </si>
  <si>
    <t>Did_it_feed?</t>
  </si>
  <si>
    <t>percent_dTomato_after</t>
  </si>
  <si>
    <t>percent_sfGFP_after</t>
  </si>
  <si>
    <t>Inoculum_Density_after</t>
  </si>
  <si>
    <t>dTomato_Inoculum_after</t>
  </si>
  <si>
    <t>sfGFP_Inoculum_after</t>
  </si>
  <si>
    <t>percent_dTomato_before</t>
  </si>
  <si>
    <t>percent_sfGFP_before</t>
  </si>
  <si>
    <t>Inoculum_Density_Before</t>
  </si>
  <si>
    <t>dTomato_Inoculum_before</t>
  </si>
  <si>
    <t>sfGFP_Inoculum_before</t>
  </si>
  <si>
    <t>Dilution_Category</t>
  </si>
  <si>
    <t>Dilution</t>
  </si>
  <si>
    <t>L2 ID</t>
  </si>
  <si>
    <t>Trial</t>
  </si>
  <si>
    <t>Index</t>
  </si>
  <si>
    <t>1—2</t>
  </si>
  <si>
    <t>2—3</t>
  </si>
  <si>
    <t>3—4</t>
  </si>
  <si>
    <t>4—5</t>
  </si>
  <si>
    <t>5—6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</si>
</sst>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0" fontId="3" fillId="2" borderId="3" xfId="0" applyNumberFormat="1" applyFont="1" applyFill="1" applyBorder="1"/>
    <xf numFmtId="10" fontId="3" fillId="3" borderId="3" xfId="0" applyNumberFormat="1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8" fontId="0" fillId="0" borderId="1" xfId="0" applyNumberFormat="1" applyBorder="1"/>
    <xf numFmtId="10" fontId="4" fillId="0" borderId="0" xfId="1" applyNumberFormat="1" applyFont="1" applyFill="1" applyBorder="1"/>
    <xf numFmtId="18" fontId="0" fillId="0" borderId="1" xfId="0" applyNumberFormat="1" applyBorder="1" applyAlignment="1">
      <alignment horizontal="left" vertical="center"/>
    </xf>
    <xf numFmtId="0" fontId="3" fillId="0" borderId="2" xfId="0" applyFont="1" applyBorder="1"/>
    <xf numFmtId="0" fontId="3" fillId="0" borderId="1" xfId="0" applyFont="1" applyBorder="1"/>
    <xf numFmtId="0" fontId="0" fillId="0" borderId="1" xfId="0" applyBorder="1" applyAlignment="1">
      <alignment horizontal="left" vertical="center"/>
    </xf>
    <xf numFmtId="2" fontId="2" fillId="0" borderId="0" xfId="1" applyNumberFormat="1" applyFont="1" applyFill="1" applyBorder="1"/>
    <xf numFmtId="10" fontId="2" fillId="0" borderId="0" xfId="1" applyNumberFormat="1" applyFont="1" applyFill="1" applyBorder="1"/>
    <xf numFmtId="0" fontId="5" fillId="0" borderId="2" xfId="0" applyFont="1" applyBorder="1"/>
    <xf numFmtId="0" fontId="5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8" xfId="0" quotePrefix="1" applyBorder="1"/>
    <xf numFmtId="0" fontId="0" fillId="0" borderId="9" xfId="0" applyBorder="1"/>
    <xf numFmtId="18" fontId="0" fillId="0" borderId="8" xfId="0" applyNumberFormat="1" applyBorder="1"/>
    <xf numFmtId="18" fontId="0" fillId="0" borderId="9" xfId="0" applyNumberFormat="1" applyBorder="1"/>
    <xf numFmtId="10" fontId="4" fillId="0" borderId="8" xfId="1" applyNumberFormat="1" applyFont="1" applyFill="1" applyBorder="1"/>
    <xf numFmtId="10" fontId="4" fillId="0" borderId="8" xfId="0" applyNumberFormat="1" applyFont="1" applyBorder="1"/>
    <xf numFmtId="0" fontId="0" fillId="0" borderId="0" xfId="0" applyBorder="1"/>
    <xf numFmtId="0" fontId="0" fillId="0" borderId="0" xfId="0" quotePrefix="1" applyBorder="1"/>
    <xf numFmtId="18" fontId="0" fillId="0" borderId="0" xfId="0" applyNumberFormat="1" applyBorder="1"/>
    <xf numFmtId="10" fontId="4" fillId="0" borderId="0" xfId="0" applyNumberFormat="1" applyFont="1" applyBorder="1"/>
    <xf numFmtId="0" fontId="0" fillId="0" borderId="10" xfId="0" applyBorder="1"/>
    <xf numFmtId="0" fontId="0" fillId="0" borderId="3" xfId="0" quotePrefix="1" applyBorder="1"/>
    <xf numFmtId="0" fontId="0" fillId="0" borderId="11" xfId="0" applyBorder="1"/>
    <xf numFmtId="18" fontId="0" fillId="0" borderId="3" xfId="0" applyNumberFormat="1" applyBorder="1"/>
    <xf numFmtId="18" fontId="0" fillId="0" borderId="11" xfId="0" applyNumberFormat="1" applyBorder="1"/>
    <xf numFmtId="10" fontId="4" fillId="0" borderId="3" xfId="1" applyNumberFormat="1" applyFont="1" applyFill="1" applyBorder="1"/>
    <xf numFmtId="10" fontId="4" fillId="0" borderId="3" xfId="0" applyNumberFormat="1" applyFont="1" applyBorder="1"/>
    <xf numFmtId="0" fontId="0" fillId="0" borderId="5" xfId="0" quotePrefix="1" applyBorder="1"/>
    <xf numFmtId="18" fontId="0" fillId="0" borderId="5" xfId="0" applyNumberFormat="1" applyBorder="1"/>
    <xf numFmtId="18" fontId="0" fillId="0" borderId="4" xfId="0" applyNumberFormat="1" applyBorder="1"/>
    <xf numFmtId="10" fontId="4" fillId="0" borderId="5" xfId="1" applyNumberFormat="1" applyFont="1" applyFill="1" applyBorder="1"/>
    <xf numFmtId="10" fontId="4" fillId="0" borderId="5" xfId="0" applyNumberFormat="1" applyFont="1" applyBorder="1"/>
    <xf numFmtId="0" fontId="0" fillId="0" borderId="8" xfId="0" applyBorder="1" applyAlignment="1">
      <alignment horizontal="left" vertical="center"/>
    </xf>
    <xf numFmtId="18" fontId="0" fillId="0" borderId="8" xfId="0" applyNumberFormat="1" applyBorder="1" applyAlignment="1">
      <alignment horizontal="left" vertical="center"/>
    </xf>
    <xf numFmtId="18" fontId="0" fillId="0" borderId="9" xfId="0" applyNumberForma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 applyAlignment="1">
      <alignment horizontal="left" vertical="center"/>
    </xf>
    <xf numFmtId="18" fontId="0" fillId="0" borderId="0" xfId="0" applyNumberFormat="1" applyBorder="1" applyAlignment="1">
      <alignment horizontal="center" vertical="center"/>
    </xf>
    <xf numFmtId="18" fontId="0" fillId="0" borderId="0" xfId="0" applyNumberFormat="1" applyBorder="1" applyAlignment="1">
      <alignment horizontal="center"/>
    </xf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2" fontId="0" fillId="0" borderId="8" xfId="0" applyNumberFormat="1" applyBorder="1"/>
    <xf numFmtId="2" fontId="2" fillId="0" borderId="8" xfId="1" applyNumberFormat="1" applyFont="1" applyFill="1" applyBorder="1"/>
    <xf numFmtId="10" fontId="2" fillId="0" borderId="8" xfId="1" applyNumberFormat="1" applyFont="1" applyFill="1" applyBorder="1"/>
    <xf numFmtId="10" fontId="0" fillId="0" borderId="8" xfId="0" applyNumberFormat="1" applyBorder="1"/>
    <xf numFmtId="2" fontId="0" fillId="0" borderId="0" xfId="0" applyNumberFormat="1" applyBorder="1"/>
    <xf numFmtId="10" fontId="0" fillId="0" borderId="0" xfId="0" applyNumberFormat="1" applyBorder="1"/>
    <xf numFmtId="2" fontId="0" fillId="0" borderId="3" xfId="0" applyNumberFormat="1" applyBorder="1"/>
    <xf numFmtId="2" fontId="2" fillId="0" borderId="3" xfId="1" applyNumberFormat="1" applyFont="1" applyFill="1" applyBorder="1"/>
    <xf numFmtId="10" fontId="2" fillId="0" borderId="3" xfId="1" applyNumberFormat="1" applyFont="1" applyFill="1" applyBorder="1"/>
    <xf numFmtId="10" fontId="0" fillId="0" borderId="3" xfId="0" applyNumberFormat="1" applyBorder="1"/>
    <xf numFmtId="22" fontId="0" fillId="0" borderId="8" xfId="0" applyNumberFormat="1" applyBorder="1"/>
    <xf numFmtId="22" fontId="0" fillId="0" borderId="0" xfId="0" applyNumberFormat="1" applyBorder="1"/>
    <xf numFmtId="22" fontId="0" fillId="0" borderId="3" xfId="0" applyNumberFormat="1" applyBorder="1"/>
    <xf numFmtId="0" fontId="5" fillId="0" borderId="8" xfId="0" applyFont="1" applyBorder="1"/>
    <xf numFmtId="0" fontId="5" fillId="0" borderId="7" xfId="0" applyFont="1" applyBorder="1"/>
    <xf numFmtId="18" fontId="5" fillId="0" borderId="8" xfId="0" applyNumberFormat="1" applyFont="1" applyBorder="1"/>
    <xf numFmtId="0" fontId="5" fillId="0" borderId="9" xfId="0" applyFont="1" applyBorder="1"/>
    <xf numFmtId="0" fontId="5" fillId="0" borderId="0" xfId="0" applyFont="1" applyBorder="1"/>
    <xf numFmtId="18" fontId="5" fillId="0" borderId="0" xfId="0" applyNumberFormat="1" applyFont="1" applyBorder="1"/>
    <xf numFmtId="0" fontId="5" fillId="0" borderId="3" xfId="0" applyFont="1" applyBorder="1"/>
    <xf numFmtId="0" fontId="5" fillId="0" borderId="10" xfId="0" applyFont="1" applyBorder="1"/>
    <xf numFmtId="18" fontId="5" fillId="0" borderId="3" xfId="0" applyNumberFormat="1" applyFont="1" applyBorder="1"/>
    <xf numFmtId="0" fontId="5" fillId="0" borderId="1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4DCC-6BA8-4B9B-8C82-96D0AF79B0C2}">
  <dimension ref="A1:AO155"/>
  <sheetViews>
    <sheetView tabSelected="1" zoomScale="70" zoomScaleNormal="70" workbookViewId="0">
      <pane ySplit="1" topLeftCell="A10" activePane="bottomLeft" state="frozen"/>
      <selection activeCell="F1" sqref="F1"/>
      <selection pane="bottomLeft" activeCell="U39" sqref="U39"/>
    </sheetView>
  </sheetViews>
  <sheetFormatPr defaultRowHeight="14.4" x14ac:dyDescent="0.3"/>
  <cols>
    <col min="2" max="2" width="8.88671875" style="2"/>
    <col min="5" max="5" width="8.88671875" style="1"/>
    <col min="6" max="6" width="8.88671875" style="2"/>
    <col min="15" max="15" width="8.88671875" style="1"/>
    <col min="17" max="17" width="37.6640625" style="1" customWidth="1"/>
    <col min="18" max="18" width="8.88671875" style="2"/>
    <col min="24" max="24" width="8.88671875" style="1"/>
    <col min="25" max="25" width="8.88671875" style="2"/>
    <col min="31" max="31" width="8.88671875" style="1"/>
    <col min="33" max="33" width="8.88671875" style="1"/>
  </cols>
  <sheetData>
    <row r="1" spans="1:35" s="3" customFormat="1" ht="15" thickBot="1" x14ac:dyDescent="0.35">
      <c r="A1" s="3" t="s">
        <v>97</v>
      </c>
      <c r="B1" s="17" t="s">
        <v>96</v>
      </c>
      <c r="C1" s="16" t="s">
        <v>95</v>
      </c>
      <c r="D1" s="16" t="s">
        <v>94</v>
      </c>
      <c r="E1" s="16" t="s">
        <v>93</v>
      </c>
      <c r="F1" s="17" t="s">
        <v>92</v>
      </c>
      <c r="G1" s="16" t="s">
        <v>91</v>
      </c>
      <c r="H1" s="16" t="s">
        <v>90</v>
      </c>
      <c r="I1" s="16" t="s">
        <v>89</v>
      </c>
      <c r="J1" s="16" t="s">
        <v>88</v>
      </c>
      <c r="K1" s="16" t="s">
        <v>87</v>
      </c>
      <c r="L1" s="16" t="s">
        <v>86</v>
      </c>
      <c r="M1" s="16" t="s">
        <v>85</v>
      </c>
      <c r="N1" s="16" t="s">
        <v>84</v>
      </c>
      <c r="O1" s="15" t="s">
        <v>83</v>
      </c>
      <c r="P1" s="16" t="s">
        <v>82</v>
      </c>
      <c r="Q1" s="15" t="s">
        <v>81</v>
      </c>
      <c r="R1" s="14" t="s">
        <v>75</v>
      </c>
      <c r="S1" s="13" t="s">
        <v>80</v>
      </c>
      <c r="T1" s="13" t="s">
        <v>79</v>
      </c>
      <c r="U1" s="13" t="s">
        <v>78</v>
      </c>
      <c r="V1" s="13" t="s">
        <v>71</v>
      </c>
      <c r="W1" s="13" t="s">
        <v>77</v>
      </c>
      <c r="X1" s="12" t="s">
        <v>76</v>
      </c>
      <c r="Y1" s="11" t="s">
        <v>75</v>
      </c>
      <c r="Z1" s="10" t="s">
        <v>74</v>
      </c>
      <c r="AA1" s="10" t="s">
        <v>73</v>
      </c>
      <c r="AB1" s="10" t="s">
        <v>72</v>
      </c>
      <c r="AC1" s="10" t="s">
        <v>71</v>
      </c>
      <c r="AD1" s="9" t="s">
        <v>70</v>
      </c>
      <c r="AE1" s="8" t="s">
        <v>69</v>
      </c>
      <c r="AF1" s="7" t="s">
        <v>68</v>
      </c>
      <c r="AG1" s="6" t="s">
        <v>67</v>
      </c>
      <c r="AH1" s="5" t="s">
        <v>66</v>
      </c>
      <c r="AI1" s="4" t="s">
        <v>65</v>
      </c>
    </row>
    <row r="2" spans="1:35" s="29" customFormat="1" x14ac:dyDescent="0.3">
      <c r="A2" s="28">
        <v>1</v>
      </c>
      <c r="B2" s="28">
        <v>3</v>
      </c>
      <c r="C2" s="29" t="s">
        <v>23</v>
      </c>
      <c r="D2" s="29">
        <v>4</v>
      </c>
      <c r="E2" s="30" t="s">
        <v>99</v>
      </c>
      <c r="F2" s="28">
        <v>181.66666666666669</v>
      </c>
      <c r="G2" s="29">
        <v>164.16666666666669</v>
      </c>
      <c r="H2" s="29">
        <f t="shared" ref="H2:H33" si="0">SUM(F2:G2)</f>
        <v>345.83333333333337</v>
      </c>
      <c r="I2" s="29">
        <f t="shared" ref="I2:I33" si="1">F2/H2</f>
        <v>0.52530120481927711</v>
      </c>
      <c r="J2" s="29">
        <f t="shared" ref="J2:J33" si="2">G2/H2</f>
        <v>0.47469879518072289</v>
      </c>
      <c r="K2" s="29">
        <v>233.33333333333334</v>
      </c>
      <c r="L2" s="29">
        <v>358.33333333333337</v>
      </c>
      <c r="M2" s="29">
        <f t="shared" ref="M2:M33" si="3">SUM(K2:L2)</f>
        <v>591.66666666666674</v>
      </c>
      <c r="N2" s="29">
        <f t="shared" ref="N2:N33" si="4">K2/M2</f>
        <v>0.39436619718309857</v>
      </c>
      <c r="O2" s="31">
        <f t="shared" ref="O2:O33" si="5">L2/M2</f>
        <v>0.60563380281690138</v>
      </c>
      <c r="P2" s="32"/>
      <c r="Q2" s="33" t="s">
        <v>0</v>
      </c>
      <c r="R2" s="28">
        <v>0</v>
      </c>
      <c r="S2" s="29">
        <v>0</v>
      </c>
      <c r="T2" s="29">
        <v>0</v>
      </c>
      <c r="U2" s="29">
        <v>0</v>
      </c>
      <c r="V2" s="29">
        <v>40</v>
      </c>
      <c r="W2" s="29">
        <f t="shared" ref="W2:W33" si="6">AVERAGE(S2:U2)*10^$R2/V2</f>
        <v>0</v>
      </c>
      <c r="X2" s="31">
        <f>W2*300</f>
        <v>0</v>
      </c>
      <c r="Y2" s="28">
        <v>0</v>
      </c>
      <c r="Z2" s="29">
        <v>0</v>
      </c>
      <c r="AA2" s="29">
        <v>0</v>
      </c>
      <c r="AB2" s="29">
        <v>0</v>
      </c>
      <c r="AC2" s="29">
        <v>40</v>
      </c>
      <c r="AD2" s="29">
        <f t="shared" ref="AD2:AD33" si="7">AVERAGE(Z2:AB2)*10^Y2/AC2</f>
        <v>0</v>
      </c>
      <c r="AE2" s="31">
        <f>AD2*300</f>
        <v>0</v>
      </c>
      <c r="AF2" s="29">
        <f t="shared" ref="AF2:AF33" si="8">SUM(W2,AD2)</f>
        <v>0</v>
      </c>
      <c r="AG2" s="31">
        <f t="shared" ref="AG2:AG33" si="9">SUM(X2,AE2)</f>
        <v>0</v>
      </c>
      <c r="AH2" s="34" t="e">
        <f t="shared" ref="AH2:AH33" si="10">X2/AG2</f>
        <v>#DIV/0!</v>
      </c>
      <c r="AI2" s="35" t="e">
        <f t="shared" ref="AI2:AI33" si="11">AE2/AG2</f>
        <v>#DIV/0!</v>
      </c>
    </row>
    <row r="3" spans="1:35" s="36" customFormat="1" x14ac:dyDescent="0.3">
      <c r="A3" s="2">
        <v>2</v>
      </c>
      <c r="B3" s="2">
        <v>3</v>
      </c>
      <c r="C3" s="36" t="s">
        <v>21</v>
      </c>
      <c r="D3" s="36">
        <v>4</v>
      </c>
      <c r="E3" s="37" t="s">
        <v>99</v>
      </c>
      <c r="F3" s="2">
        <v>181.66666666666669</v>
      </c>
      <c r="G3" s="36">
        <v>164.16666666666669</v>
      </c>
      <c r="H3" s="36">
        <f t="shared" si="0"/>
        <v>345.83333333333337</v>
      </c>
      <c r="I3" s="36">
        <f t="shared" si="1"/>
        <v>0.52530120481927711</v>
      </c>
      <c r="J3" s="36">
        <f t="shared" si="2"/>
        <v>0.47469879518072289</v>
      </c>
      <c r="K3" s="36">
        <v>233.33333333333334</v>
      </c>
      <c r="L3" s="36">
        <v>358.33333333333337</v>
      </c>
      <c r="M3" s="36">
        <f t="shared" si="3"/>
        <v>591.66666666666674</v>
      </c>
      <c r="N3" s="36">
        <f t="shared" si="4"/>
        <v>0.39436619718309857</v>
      </c>
      <c r="O3" s="1">
        <f t="shared" si="5"/>
        <v>0.60563380281690138</v>
      </c>
      <c r="P3" s="38"/>
      <c r="Q3" s="1" t="s">
        <v>0</v>
      </c>
      <c r="R3" s="2">
        <v>0</v>
      </c>
      <c r="S3" s="36">
        <v>0</v>
      </c>
      <c r="T3" s="36">
        <v>0</v>
      </c>
      <c r="U3" s="36">
        <v>0</v>
      </c>
      <c r="V3" s="36">
        <v>40</v>
      </c>
      <c r="W3" s="36">
        <f t="shared" si="6"/>
        <v>0</v>
      </c>
      <c r="X3" s="1">
        <v>0</v>
      </c>
      <c r="Y3" s="2">
        <v>0</v>
      </c>
      <c r="Z3" s="36">
        <v>0</v>
      </c>
      <c r="AA3" s="36">
        <v>0</v>
      </c>
      <c r="AB3" s="36">
        <v>0</v>
      </c>
      <c r="AC3" s="36">
        <v>40</v>
      </c>
      <c r="AD3" s="36">
        <f t="shared" si="7"/>
        <v>0</v>
      </c>
      <c r="AE3" s="1">
        <v>0</v>
      </c>
      <c r="AF3" s="36">
        <f t="shared" si="8"/>
        <v>0</v>
      </c>
      <c r="AG3" s="1">
        <f t="shared" si="9"/>
        <v>0</v>
      </c>
      <c r="AH3" s="19" t="e">
        <f t="shared" si="10"/>
        <v>#DIV/0!</v>
      </c>
      <c r="AI3" s="39" t="e">
        <f t="shared" si="11"/>
        <v>#DIV/0!</v>
      </c>
    </row>
    <row r="4" spans="1:35" s="36" customFormat="1" x14ac:dyDescent="0.3">
      <c r="A4" s="2">
        <v>3</v>
      </c>
      <c r="B4" s="2">
        <v>3</v>
      </c>
      <c r="C4" s="36" t="s">
        <v>20</v>
      </c>
      <c r="D4" s="36">
        <v>4</v>
      </c>
      <c r="E4" s="37" t="s">
        <v>99</v>
      </c>
      <c r="F4" s="2">
        <v>181.66666666666669</v>
      </c>
      <c r="G4" s="36">
        <v>164.16666666666669</v>
      </c>
      <c r="H4" s="36">
        <f t="shared" si="0"/>
        <v>345.83333333333337</v>
      </c>
      <c r="I4" s="36">
        <f t="shared" si="1"/>
        <v>0.52530120481927711</v>
      </c>
      <c r="J4" s="36">
        <f t="shared" si="2"/>
        <v>0.47469879518072289</v>
      </c>
      <c r="K4" s="36">
        <v>233.33333333333334</v>
      </c>
      <c r="L4" s="36">
        <v>358.33333333333337</v>
      </c>
      <c r="M4" s="36">
        <f t="shared" si="3"/>
        <v>591.66666666666674</v>
      </c>
      <c r="N4" s="36">
        <f t="shared" si="4"/>
        <v>0.39436619718309857</v>
      </c>
      <c r="O4" s="1">
        <f t="shared" si="5"/>
        <v>0.60563380281690138</v>
      </c>
      <c r="P4" s="38"/>
      <c r="Q4" s="18" t="s">
        <v>0</v>
      </c>
      <c r="R4" s="2">
        <v>0</v>
      </c>
      <c r="S4" s="36">
        <v>0</v>
      </c>
      <c r="T4" s="36">
        <v>0</v>
      </c>
      <c r="U4" s="36">
        <v>0</v>
      </c>
      <c r="V4" s="36">
        <v>40</v>
      </c>
      <c r="W4" s="36">
        <f t="shared" si="6"/>
        <v>0</v>
      </c>
      <c r="X4" s="1">
        <v>0</v>
      </c>
      <c r="Y4" s="2">
        <v>0</v>
      </c>
      <c r="Z4" s="36">
        <v>0</v>
      </c>
      <c r="AA4" s="36">
        <v>0</v>
      </c>
      <c r="AB4" s="36">
        <v>0</v>
      </c>
      <c r="AC4" s="36">
        <v>40</v>
      </c>
      <c r="AD4" s="36">
        <f t="shared" si="7"/>
        <v>0</v>
      </c>
      <c r="AE4" s="1">
        <v>13</v>
      </c>
      <c r="AF4" s="36">
        <f t="shared" si="8"/>
        <v>0</v>
      </c>
      <c r="AG4" s="1">
        <f t="shared" si="9"/>
        <v>13</v>
      </c>
      <c r="AH4" s="19">
        <f t="shared" si="10"/>
        <v>0</v>
      </c>
      <c r="AI4" s="39">
        <f t="shared" si="11"/>
        <v>1</v>
      </c>
    </row>
    <row r="5" spans="1:35" s="36" customFormat="1" x14ac:dyDescent="0.3">
      <c r="A5" s="2">
        <v>4</v>
      </c>
      <c r="B5" s="2">
        <v>3</v>
      </c>
      <c r="C5" s="36" t="s">
        <v>18</v>
      </c>
      <c r="D5" s="36">
        <v>4</v>
      </c>
      <c r="E5" s="37" t="s">
        <v>99</v>
      </c>
      <c r="F5" s="2">
        <v>181.66666666666669</v>
      </c>
      <c r="G5" s="36">
        <v>164.16666666666669</v>
      </c>
      <c r="H5" s="36">
        <f t="shared" si="0"/>
        <v>345.83333333333337</v>
      </c>
      <c r="I5" s="36">
        <f t="shared" si="1"/>
        <v>0.52530120481927711</v>
      </c>
      <c r="J5" s="36">
        <f t="shared" si="2"/>
        <v>0.47469879518072289</v>
      </c>
      <c r="K5" s="36">
        <v>233.33333333333334</v>
      </c>
      <c r="L5" s="36">
        <v>358.33333333333337</v>
      </c>
      <c r="M5" s="36">
        <f t="shared" si="3"/>
        <v>591.66666666666674</v>
      </c>
      <c r="N5" s="36">
        <f t="shared" si="4"/>
        <v>0.39436619718309857</v>
      </c>
      <c r="O5" s="1">
        <f t="shared" si="5"/>
        <v>0.60563380281690138</v>
      </c>
      <c r="P5" s="38"/>
      <c r="Q5" s="18" t="s">
        <v>0</v>
      </c>
      <c r="R5" s="2">
        <v>0</v>
      </c>
      <c r="S5" s="36">
        <v>0</v>
      </c>
      <c r="T5" s="36">
        <v>0</v>
      </c>
      <c r="U5" s="36">
        <v>0</v>
      </c>
      <c r="V5" s="36">
        <v>40</v>
      </c>
      <c r="W5" s="36">
        <f t="shared" si="6"/>
        <v>0</v>
      </c>
      <c r="X5" s="1">
        <v>0</v>
      </c>
      <c r="Y5" s="2">
        <v>0</v>
      </c>
      <c r="Z5" s="36">
        <v>0</v>
      </c>
      <c r="AA5" s="36">
        <v>0</v>
      </c>
      <c r="AB5" s="36">
        <v>0</v>
      </c>
      <c r="AC5" s="36">
        <v>40</v>
      </c>
      <c r="AD5" s="36">
        <f t="shared" si="7"/>
        <v>0</v>
      </c>
      <c r="AE5" s="1">
        <v>0</v>
      </c>
      <c r="AF5" s="36">
        <f t="shared" si="8"/>
        <v>0</v>
      </c>
      <c r="AG5" s="1">
        <f t="shared" si="9"/>
        <v>0</v>
      </c>
      <c r="AH5" s="19" t="e">
        <f t="shared" si="10"/>
        <v>#DIV/0!</v>
      </c>
      <c r="AI5" s="39" t="e">
        <f t="shared" si="11"/>
        <v>#DIV/0!</v>
      </c>
    </row>
    <row r="6" spans="1:35" s="36" customFormat="1" x14ac:dyDescent="0.3">
      <c r="A6" s="2">
        <v>5</v>
      </c>
      <c r="B6" s="2">
        <v>3</v>
      </c>
      <c r="C6" s="36" t="s">
        <v>16</v>
      </c>
      <c r="D6" s="36">
        <v>4</v>
      </c>
      <c r="E6" s="37" t="s">
        <v>99</v>
      </c>
      <c r="F6" s="2">
        <v>181.66666666666669</v>
      </c>
      <c r="G6" s="36">
        <v>164.16666666666669</v>
      </c>
      <c r="H6" s="36">
        <f t="shared" si="0"/>
        <v>345.83333333333337</v>
      </c>
      <c r="I6" s="36">
        <f t="shared" si="1"/>
        <v>0.52530120481927711</v>
      </c>
      <c r="J6" s="36">
        <f t="shared" si="2"/>
        <v>0.47469879518072289</v>
      </c>
      <c r="K6" s="36">
        <v>233.33333333333334</v>
      </c>
      <c r="L6" s="36">
        <v>358.33333333333337</v>
      </c>
      <c r="M6" s="36">
        <f t="shared" si="3"/>
        <v>591.66666666666674</v>
      </c>
      <c r="N6" s="36">
        <f t="shared" si="4"/>
        <v>0.39436619718309857</v>
      </c>
      <c r="O6" s="1">
        <f t="shared" si="5"/>
        <v>0.60563380281690138</v>
      </c>
      <c r="P6" s="38"/>
      <c r="Q6" s="18" t="s">
        <v>5</v>
      </c>
      <c r="R6" s="2">
        <v>1</v>
      </c>
      <c r="S6" s="36">
        <v>200</v>
      </c>
      <c r="T6" s="36">
        <v>200</v>
      </c>
      <c r="U6" s="36">
        <v>200</v>
      </c>
      <c r="V6" s="36">
        <v>40</v>
      </c>
      <c r="W6" s="36">
        <f t="shared" si="6"/>
        <v>50</v>
      </c>
      <c r="X6" s="1">
        <f>W6*300</f>
        <v>15000</v>
      </c>
      <c r="Y6" s="2">
        <v>1</v>
      </c>
      <c r="Z6" s="36">
        <v>16</v>
      </c>
      <c r="AA6" s="36">
        <v>3</v>
      </c>
      <c r="AB6" s="36">
        <v>5</v>
      </c>
      <c r="AC6" s="36">
        <v>40</v>
      </c>
      <c r="AD6" s="36">
        <f t="shared" si="7"/>
        <v>2</v>
      </c>
      <c r="AE6" s="1">
        <f>AD6*300</f>
        <v>600</v>
      </c>
      <c r="AF6" s="36">
        <f t="shared" si="8"/>
        <v>52</v>
      </c>
      <c r="AG6" s="1">
        <f t="shared" si="9"/>
        <v>15600</v>
      </c>
      <c r="AH6" s="19">
        <f t="shared" si="10"/>
        <v>0.96153846153846156</v>
      </c>
      <c r="AI6" s="39">
        <f t="shared" si="11"/>
        <v>3.8461538461538464E-2</v>
      </c>
    </row>
    <row r="7" spans="1:35" s="36" customFormat="1" x14ac:dyDescent="0.3">
      <c r="A7" s="2">
        <v>6</v>
      </c>
      <c r="B7" s="2">
        <v>3</v>
      </c>
      <c r="C7" s="36" t="s">
        <v>15</v>
      </c>
      <c r="D7" s="36">
        <v>4</v>
      </c>
      <c r="E7" s="37" t="s">
        <v>99</v>
      </c>
      <c r="F7" s="2">
        <v>181.66666666666669</v>
      </c>
      <c r="G7" s="36">
        <v>164.16666666666669</v>
      </c>
      <c r="H7" s="36">
        <f t="shared" si="0"/>
        <v>345.83333333333337</v>
      </c>
      <c r="I7" s="36">
        <f t="shared" si="1"/>
        <v>0.52530120481927711</v>
      </c>
      <c r="J7" s="36">
        <f t="shared" si="2"/>
        <v>0.47469879518072289</v>
      </c>
      <c r="K7" s="36">
        <v>233.33333333333334</v>
      </c>
      <c r="L7" s="36">
        <v>358.33333333333337</v>
      </c>
      <c r="M7" s="36">
        <f t="shared" si="3"/>
        <v>591.66666666666674</v>
      </c>
      <c r="N7" s="36">
        <f t="shared" si="4"/>
        <v>0.39436619718309857</v>
      </c>
      <c r="O7" s="1">
        <f t="shared" si="5"/>
        <v>0.60563380281690138</v>
      </c>
      <c r="P7" s="38"/>
      <c r="Q7" s="18" t="s">
        <v>17</v>
      </c>
      <c r="R7" s="2">
        <v>0</v>
      </c>
      <c r="S7" s="36">
        <v>0</v>
      </c>
      <c r="T7" s="36">
        <v>0</v>
      </c>
      <c r="U7" s="36">
        <v>0</v>
      </c>
      <c r="V7" s="36">
        <v>40</v>
      </c>
      <c r="W7" s="36">
        <f t="shared" si="6"/>
        <v>0</v>
      </c>
      <c r="X7" s="1">
        <f>W7*300</f>
        <v>0</v>
      </c>
      <c r="Y7" s="2">
        <v>0</v>
      </c>
      <c r="Z7" s="36">
        <v>200</v>
      </c>
      <c r="AA7" s="36">
        <v>200</v>
      </c>
      <c r="AB7" s="36">
        <v>200</v>
      </c>
      <c r="AC7" s="36">
        <v>40</v>
      </c>
      <c r="AD7" s="36">
        <f t="shared" si="7"/>
        <v>5</v>
      </c>
      <c r="AE7" s="1">
        <f>AD7*300</f>
        <v>1500</v>
      </c>
      <c r="AF7" s="36">
        <f t="shared" si="8"/>
        <v>5</v>
      </c>
      <c r="AG7" s="1">
        <f t="shared" si="9"/>
        <v>1500</v>
      </c>
      <c r="AH7" s="19">
        <f t="shared" si="10"/>
        <v>0</v>
      </c>
      <c r="AI7" s="39">
        <f t="shared" si="11"/>
        <v>1</v>
      </c>
    </row>
    <row r="8" spans="1:35" s="36" customFormat="1" x14ac:dyDescent="0.3">
      <c r="A8" s="2">
        <v>7</v>
      </c>
      <c r="B8" s="2">
        <v>3</v>
      </c>
      <c r="C8" s="36" t="s">
        <v>11</v>
      </c>
      <c r="D8" s="36">
        <v>4</v>
      </c>
      <c r="E8" s="37" t="s">
        <v>99</v>
      </c>
      <c r="F8" s="2">
        <v>181.66666666666669</v>
      </c>
      <c r="G8" s="36">
        <v>164.16666666666669</v>
      </c>
      <c r="H8" s="36">
        <f t="shared" si="0"/>
        <v>345.83333333333337</v>
      </c>
      <c r="I8" s="36">
        <f t="shared" si="1"/>
        <v>0.52530120481927711</v>
      </c>
      <c r="J8" s="36">
        <f t="shared" si="2"/>
        <v>0.47469879518072289</v>
      </c>
      <c r="K8" s="36">
        <v>233.33333333333334</v>
      </c>
      <c r="L8" s="36">
        <v>358.33333333333337</v>
      </c>
      <c r="M8" s="36">
        <f t="shared" si="3"/>
        <v>591.66666666666674</v>
      </c>
      <c r="N8" s="36">
        <f t="shared" si="4"/>
        <v>0.39436619718309857</v>
      </c>
      <c r="O8" s="1">
        <f t="shared" si="5"/>
        <v>0.60563380281690138</v>
      </c>
      <c r="P8" s="38"/>
      <c r="Q8" s="18" t="s">
        <v>0</v>
      </c>
      <c r="R8" s="2">
        <v>0</v>
      </c>
      <c r="S8" s="36">
        <v>0</v>
      </c>
      <c r="T8" s="36">
        <v>0</v>
      </c>
      <c r="U8" s="36">
        <v>0</v>
      </c>
      <c r="V8" s="36">
        <v>40</v>
      </c>
      <c r="W8" s="36">
        <f t="shared" si="6"/>
        <v>0</v>
      </c>
      <c r="X8" s="1">
        <v>0</v>
      </c>
      <c r="Y8" s="2">
        <v>0</v>
      </c>
      <c r="Z8" s="36">
        <v>0</v>
      </c>
      <c r="AA8" s="36">
        <v>0</v>
      </c>
      <c r="AB8" s="36">
        <v>0</v>
      </c>
      <c r="AC8" s="36">
        <v>40</v>
      </c>
      <c r="AD8" s="36">
        <f t="shared" si="7"/>
        <v>0</v>
      </c>
      <c r="AE8" s="1">
        <v>0</v>
      </c>
      <c r="AF8" s="36">
        <f t="shared" si="8"/>
        <v>0</v>
      </c>
      <c r="AG8" s="1">
        <f t="shared" si="9"/>
        <v>0</v>
      </c>
      <c r="AH8" s="19" t="e">
        <f t="shared" si="10"/>
        <v>#DIV/0!</v>
      </c>
      <c r="AI8" s="39" t="e">
        <f t="shared" si="11"/>
        <v>#DIV/0!</v>
      </c>
    </row>
    <row r="9" spans="1:35" s="36" customFormat="1" x14ac:dyDescent="0.3">
      <c r="A9" s="2">
        <v>8</v>
      </c>
      <c r="B9" s="2">
        <v>3</v>
      </c>
      <c r="C9" s="36" t="s">
        <v>10</v>
      </c>
      <c r="D9" s="36">
        <v>4</v>
      </c>
      <c r="E9" s="37" t="s">
        <v>99</v>
      </c>
      <c r="F9" s="2">
        <v>181.66666666666669</v>
      </c>
      <c r="G9" s="36">
        <v>164.16666666666669</v>
      </c>
      <c r="H9" s="36">
        <f t="shared" si="0"/>
        <v>345.83333333333337</v>
      </c>
      <c r="I9" s="36">
        <f t="shared" si="1"/>
        <v>0.52530120481927711</v>
      </c>
      <c r="J9" s="36">
        <f t="shared" si="2"/>
        <v>0.47469879518072289</v>
      </c>
      <c r="K9" s="36">
        <v>233.33333333333334</v>
      </c>
      <c r="L9" s="36">
        <v>358.33333333333337</v>
      </c>
      <c r="M9" s="36">
        <f t="shared" si="3"/>
        <v>591.66666666666674</v>
      </c>
      <c r="N9" s="36">
        <f t="shared" si="4"/>
        <v>0.39436619718309857</v>
      </c>
      <c r="O9" s="1">
        <f t="shared" si="5"/>
        <v>0.60563380281690138</v>
      </c>
      <c r="P9" s="38"/>
      <c r="Q9" s="18" t="s">
        <v>64</v>
      </c>
      <c r="R9" s="2">
        <v>0</v>
      </c>
      <c r="S9" s="36">
        <v>200</v>
      </c>
      <c r="T9" s="36">
        <v>200</v>
      </c>
      <c r="U9" s="36">
        <v>200</v>
      </c>
      <c r="V9" s="36">
        <v>40</v>
      </c>
      <c r="W9" s="36">
        <f t="shared" si="6"/>
        <v>5</v>
      </c>
      <c r="X9" s="1">
        <f>W9*300</f>
        <v>1500</v>
      </c>
      <c r="Y9" s="2">
        <v>0</v>
      </c>
      <c r="Z9" s="36">
        <v>0</v>
      </c>
      <c r="AA9" s="36">
        <v>0</v>
      </c>
      <c r="AB9" s="36">
        <v>0</v>
      </c>
      <c r="AC9" s="36">
        <v>40</v>
      </c>
      <c r="AD9" s="36">
        <f t="shared" si="7"/>
        <v>0</v>
      </c>
      <c r="AE9" s="1">
        <f>AD9*300</f>
        <v>0</v>
      </c>
      <c r="AF9" s="36">
        <f t="shared" si="8"/>
        <v>5</v>
      </c>
      <c r="AG9" s="1">
        <f t="shared" si="9"/>
        <v>1500</v>
      </c>
      <c r="AH9" s="19">
        <f t="shared" si="10"/>
        <v>1</v>
      </c>
      <c r="AI9" s="39">
        <f t="shared" si="11"/>
        <v>0</v>
      </c>
    </row>
    <row r="10" spans="1:35" s="36" customFormat="1" x14ac:dyDescent="0.3">
      <c r="A10" s="2">
        <v>9</v>
      </c>
      <c r="B10" s="2">
        <v>3</v>
      </c>
      <c r="C10" s="36" t="s">
        <v>9</v>
      </c>
      <c r="D10" s="36">
        <v>4</v>
      </c>
      <c r="E10" s="37" t="s">
        <v>99</v>
      </c>
      <c r="F10" s="2">
        <v>181.66666666666669</v>
      </c>
      <c r="G10" s="36">
        <v>164.16666666666669</v>
      </c>
      <c r="H10" s="36">
        <f t="shared" si="0"/>
        <v>345.83333333333337</v>
      </c>
      <c r="I10" s="36">
        <f t="shared" si="1"/>
        <v>0.52530120481927711</v>
      </c>
      <c r="J10" s="36">
        <f t="shared" si="2"/>
        <v>0.47469879518072289</v>
      </c>
      <c r="K10" s="36">
        <v>233.33333333333334</v>
      </c>
      <c r="L10" s="36">
        <v>358.33333333333337</v>
      </c>
      <c r="M10" s="36">
        <f t="shared" si="3"/>
        <v>591.66666666666674</v>
      </c>
      <c r="N10" s="36">
        <f t="shared" si="4"/>
        <v>0.39436619718309857</v>
      </c>
      <c r="O10" s="1">
        <f t="shared" si="5"/>
        <v>0.60563380281690138</v>
      </c>
      <c r="P10" s="38"/>
      <c r="Q10" s="18" t="s">
        <v>63</v>
      </c>
      <c r="R10" s="2">
        <v>1</v>
      </c>
      <c r="S10" s="36">
        <v>212</v>
      </c>
      <c r="T10" s="36">
        <v>217</v>
      </c>
      <c r="U10" s="36">
        <v>230</v>
      </c>
      <c r="V10" s="36">
        <v>40</v>
      </c>
      <c r="W10" s="36">
        <f t="shared" si="6"/>
        <v>54.916666666666664</v>
      </c>
      <c r="X10" s="1">
        <f>W10*300</f>
        <v>16475</v>
      </c>
      <c r="Y10" s="2">
        <v>1</v>
      </c>
      <c r="Z10" s="36">
        <v>21</v>
      </c>
      <c r="AA10" s="36">
        <v>26</v>
      </c>
      <c r="AB10" s="36">
        <v>32</v>
      </c>
      <c r="AC10" s="36">
        <v>40</v>
      </c>
      <c r="AD10" s="36">
        <f t="shared" si="7"/>
        <v>6.583333333333333</v>
      </c>
      <c r="AE10" s="1">
        <f>AD10*300</f>
        <v>1975</v>
      </c>
      <c r="AF10" s="36">
        <f t="shared" si="8"/>
        <v>61.5</v>
      </c>
      <c r="AG10" s="1">
        <f t="shared" si="9"/>
        <v>18450</v>
      </c>
      <c r="AH10" s="19">
        <f t="shared" si="10"/>
        <v>0.89295392953929542</v>
      </c>
      <c r="AI10" s="39">
        <f t="shared" si="11"/>
        <v>0.10704607046070461</v>
      </c>
    </row>
    <row r="11" spans="1:35" s="36" customFormat="1" x14ac:dyDescent="0.3">
      <c r="A11" s="2">
        <v>10</v>
      </c>
      <c r="B11" s="2">
        <v>3</v>
      </c>
      <c r="C11" s="36" t="s">
        <v>6</v>
      </c>
      <c r="D11" s="36">
        <v>4</v>
      </c>
      <c r="E11" s="37" t="s">
        <v>99</v>
      </c>
      <c r="F11" s="2">
        <v>181.66666666666669</v>
      </c>
      <c r="G11" s="36">
        <v>164.16666666666669</v>
      </c>
      <c r="H11" s="36">
        <f t="shared" si="0"/>
        <v>345.83333333333337</v>
      </c>
      <c r="I11" s="36">
        <f t="shared" si="1"/>
        <v>0.52530120481927711</v>
      </c>
      <c r="J11" s="36">
        <f t="shared" si="2"/>
        <v>0.47469879518072289</v>
      </c>
      <c r="K11" s="36">
        <v>233.33333333333334</v>
      </c>
      <c r="L11" s="36">
        <v>358.33333333333337</v>
      </c>
      <c r="M11" s="36">
        <f t="shared" si="3"/>
        <v>591.66666666666674</v>
      </c>
      <c r="N11" s="36">
        <f t="shared" si="4"/>
        <v>0.39436619718309857</v>
      </c>
      <c r="O11" s="1">
        <f t="shared" si="5"/>
        <v>0.60563380281690138</v>
      </c>
      <c r="P11" s="38"/>
      <c r="Q11" s="18" t="s">
        <v>0</v>
      </c>
      <c r="R11" s="2">
        <v>0</v>
      </c>
      <c r="S11" s="36">
        <v>0</v>
      </c>
      <c r="T11" s="36">
        <v>0</v>
      </c>
      <c r="U11" s="36">
        <v>0</v>
      </c>
      <c r="V11" s="36">
        <v>40</v>
      </c>
      <c r="W11" s="36">
        <f t="shared" si="6"/>
        <v>0</v>
      </c>
      <c r="X11" s="1">
        <v>0</v>
      </c>
      <c r="Y11" s="2">
        <v>0</v>
      </c>
      <c r="Z11" s="36">
        <v>0</v>
      </c>
      <c r="AA11" s="36">
        <v>0</v>
      </c>
      <c r="AB11" s="36">
        <v>0</v>
      </c>
      <c r="AC11" s="36">
        <v>40</v>
      </c>
      <c r="AD11" s="36">
        <f t="shared" si="7"/>
        <v>0</v>
      </c>
      <c r="AE11" s="1">
        <v>0</v>
      </c>
      <c r="AF11" s="36">
        <f t="shared" si="8"/>
        <v>0</v>
      </c>
      <c r="AG11" s="1">
        <f t="shared" si="9"/>
        <v>0</v>
      </c>
      <c r="AH11" s="19" t="e">
        <f t="shared" si="10"/>
        <v>#DIV/0!</v>
      </c>
      <c r="AI11" s="39" t="e">
        <f t="shared" si="11"/>
        <v>#DIV/0!</v>
      </c>
    </row>
    <row r="12" spans="1:35" s="36" customFormat="1" x14ac:dyDescent="0.3">
      <c r="A12" s="2">
        <v>11</v>
      </c>
      <c r="B12" s="2">
        <v>3</v>
      </c>
      <c r="C12" s="36" t="s">
        <v>4</v>
      </c>
      <c r="D12" s="36">
        <v>4</v>
      </c>
      <c r="E12" s="37" t="s">
        <v>99</v>
      </c>
      <c r="F12" s="2">
        <v>181.66666666666669</v>
      </c>
      <c r="G12" s="36">
        <v>164.16666666666669</v>
      </c>
      <c r="H12" s="36">
        <f t="shared" si="0"/>
        <v>345.83333333333337</v>
      </c>
      <c r="I12" s="36">
        <f t="shared" si="1"/>
        <v>0.52530120481927711</v>
      </c>
      <c r="J12" s="36">
        <f t="shared" si="2"/>
        <v>0.47469879518072289</v>
      </c>
      <c r="K12" s="36">
        <v>233.33333333333334</v>
      </c>
      <c r="L12" s="36">
        <v>358.33333333333337</v>
      </c>
      <c r="M12" s="36">
        <f t="shared" si="3"/>
        <v>591.66666666666674</v>
      </c>
      <c r="N12" s="36">
        <f t="shared" si="4"/>
        <v>0.39436619718309857</v>
      </c>
      <c r="O12" s="1">
        <f t="shared" si="5"/>
        <v>0.60563380281690138</v>
      </c>
      <c r="P12" s="38"/>
      <c r="Q12" s="18" t="s">
        <v>0</v>
      </c>
      <c r="R12" s="2">
        <v>0</v>
      </c>
      <c r="S12" s="36">
        <v>0</v>
      </c>
      <c r="T12" s="36">
        <v>0</v>
      </c>
      <c r="U12" s="36">
        <v>0</v>
      </c>
      <c r="V12" s="36">
        <v>40</v>
      </c>
      <c r="W12" s="36">
        <f t="shared" si="6"/>
        <v>0</v>
      </c>
      <c r="X12" s="1">
        <v>0</v>
      </c>
      <c r="Y12" s="2">
        <v>0</v>
      </c>
      <c r="Z12" s="36">
        <v>0</v>
      </c>
      <c r="AA12" s="36">
        <v>0</v>
      </c>
      <c r="AB12" s="36">
        <v>0</v>
      </c>
      <c r="AC12" s="36">
        <v>40</v>
      </c>
      <c r="AD12" s="36">
        <f t="shared" si="7"/>
        <v>0</v>
      </c>
      <c r="AE12" s="1">
        <v>0</v>
      </c>
      <c r="AF12" s="36">
        <f t="shared" si="8"/>
        <v>0</v>
      </c>
      <c r="AG12" s="1">
        <f t="shared" si="9"/>
        <v>0</v>
      </c>
      <c r="AH12" s="19" t="e">
        <f t="shared" si="10"/>
        <v>#DIV/0!</v>
      </c>
      <c r="AI12" s="39" t="e">
        <f t="shared" si="11"/>
        <v>#DIV/0!</v>
      </c>
    </row>
    <row r="13" spans="1:35" s="3" customFormat="1" ht="15" thickBot="1" x14ac:dyDescent="0.35">
      <c r="A13" s="40">
        <v>12</v>
      </c>
      <c r="B13" s="40">
        <v>3</v>
      </c>
      <c r="C13" s="3" t="s">
        <v>3</v>
      </c>
      <c r="D13" s="3">
        <v>4</v>
      </c>
      <c r="E13" s="41" t="s">
        <v>99</v>
      </c>
      <c r="F13" s="40">
        <v>181.66666666666669</v>
      </c>
      <c r="G13" s="3">
        <v>164.16666666666669</v>
      </c>
      <c r="H13" s="3">
        <f t="shared" si="0"/>
        <v>345.83333333333337</v>
      </c>
      <c r="I13" s="3">
        <f t="shared" si="1"/>
        <v>0.52530120481927711</v>
      </c>
      <c r="J13" s="3">
        <f t="shared" si="2"/>
        <v>0.47469879518072289</v>
      </c>
      <c r="K13" s="3">
        <v>233.33333333333334</v>
      </c>
      <c r="L13" s="3">
        <v>358.33333333333337</v>
      </c>
      <c r="M13" s="3">
        <f t="shared" si="3"/>
        <v>591.66666666666674</v>
      </c>
      <c r="N13" s="3">
        <f t="shared" si="4"/>
        <v>0.39436619718309857</v>
      </c>
      <c r="O13" s="42">
        <f t="shared" si="5"/>
        <v>0.60563380281690138</v>
      </c>
      <c r="P13" s="43"/>
      <c r="Q13" s="44" t="s">
        <v>62</v>
      </c>
      <c r="R13" s="40">
        <v>0</v>
      </c>
      <c r="S13" s="3">
        <v>0</v>
      </c>
      <c r="T13" s="3">
        <v>0</v>
      </c>
      <c r="U13" s="3">
        <v>1</v>
      </c>
      <c r="V13" s="3">
        <v>40</v>
      </c>
      <c r="W13" s="3">
        <f t="shared" si="6"/>
        <v>8.3333333333333332E-3</v>
      </c>
      <c r="X13" s="42">
        <f t="shared" ref="X13:X44" si="12">W13*300</f>
        <v>2.5</v>
      </c>
      <c r="Y13" s="40">
        <v>0</v>
      </c>
      <c r="Z13" s="3">
        <v>7</v>
      </c>
      <c r="AA13" s="3">
        <v>1</v>
      </c>
      <c r="AB13" s="3">
        <v>10</v>
      </c>
      <c r="AC13" s="3">
        <v>40</v>
      </c>
      <c r="AD13" s="3">
        <f t="shared" si="7"/>
        <v>0.15</v>
      </c>
      <c r="AE13" s="42">
        <f>AD13*300</f>
        <v>45</v>
      </c>
      <c r="AF13" s="3">
        <f t="shared" si="8"/>
        <v>0.15833333333333333</v>
      </c>
      <c r="AG13" s="42">
        <f t="shared" si="9"/>
        <v>47.5</v>
      </c>
      <c r="AH13" s="45">
        <f t="shared" si="10"/>
        <v>5.2631578947368418E-2</v>
      </c>
      <c r="AI13" s="46">
        <f t="shared" si="11"/>
        <v>0.94736842105263153</v>
      </c>
    </row>
    <row r="14" spans="1:35" s="29" customFormat="1" x14ac:dyDescent="0.3">
      <c r="A14" s="28">
        <v>13</v>
      </c>
      <c r="B14" s="28">
        <v>3</v>
      </c>
      <c r="C14" s="29" t="s">
        <v>23</v>
      </c>
      <c r="D14" s="29">
        <v>3</v>
      </c>
      <c r="E14" s="30" t="s">
        <v>100</v>
      </c>
      <c r="F14" s="28">
        <v>1983.3333333333333</v>
      </c>
      <c r="G14" s="29">
        <v>2241.666666666667</v>
      </c>
      <c r="H14" s="29">
        <f t="shared" si="0"/>
        <v>4225</v>
      </c>
      <c r="I14" s="29">
        <f t="shared" si="1"/>
        <v>0.46942800788954631</v>
      </c>
      <c r="J14" s="29">
        <f t="shared" si="2"/>
        <v>0.53057199211045369</v>
      </c>
      <c r="K14" s="29">
        <v>5083.333333333333</v>
      </c>
      <c r="L14" s="29">
        <v>4666.666666666667</v>
      </c>
      <c r="M14" s="29">
        <f t="shared" si="3"/>
        <v>9750</v>
      </c>
      <c r="N14" s="29">
        <f t="shared" si="4"/>
        <v>0.52136752136752129</v>
      </c>
      <c r="O14" s="31">
        <f t="shared" si="5"/>
        <v>0.47863247863247865</v>
      </c>
      <c r="P14" s="32"/>
      <c r="Q14" s="33" t="s">
        <v>17</v>
      </c>
      <c r="R14" s="28">
        <v>0</v>
      </c>
      <c r="S14" s="29">
        <v>0</v>
      </c>
      <c r="T14" s="29">
        <v>0</v>
      </c>
      <c r="U14" s="29">
        <v>0</v>
      </c>
      <c r="V14" s="29">
        <v>40</v>
      </c>
      <c r="W14" s="29">
        <f t="shared" si="6"/>
        <v>0</v>
      </c>
      <c r="X14" s="31">
        <f t="shared" si="12"/>
        <v>0</v>
      </c>
      <c r="Y14" s="28">
        <v>0</v>
      </c>
      <c r="Z14" s="29">
        <v>200</v>
      </c>
      <c r="AA14" s="29">
        <v>200</v>
      </c>
      <c r="AB14" s="29">
        <v>200</v>
      </c>
      <c r="AC14" s="29">
        <v>40</v>
      </c>
      <c r="AD14" s="29">
        <f t="shared" si="7"/>
        <v>5</v>
      </c>
      <c r="AE14" s="31">
        <f>AD14*300</f>
        <v>1500</v>
      </c>
      <c r="AF14" s="29">
        <f t="shared" si="8"/>
        <v>5</v>
      </c>
      <c r="AG14" s="31">
        <f t="shared" si="9"/>
        <v>1500</v>
      </c>
      <c r="AH14" s="34">
        <f t="shared" si="10"/>
        <v>0</v>
      </c>
      <c r="AI14" s="35">
        <f t="shared" si="11"/>
        <v>1</v>
      </c>
    </row>
    <row r="15" spans="1:35" s="36" customFormat="1" x14ac:dyDescent="0.3">
      <c r="A15" s="2">
        <v>14</v>
      </c>
      <c r="B15" s="2">
        <v>3</v>
      </c>
      <c r="C15" s="36" t="s">
        <v>21</v>
      </c>
      <c r="D15" s="36">
        <v>3</v>
      </c>
      <c r="E15" s="37" t="s">
        <v>100</v>
      </c>
      <c r="F15" s="2">
        <v>1983.3333333333333</v>
      </c>
      <c r="G15" s="36">
        <v>2241.666666666667</v>
      </c>
      <c r="H15" s="36">
        <f t="shared" si="0"/>
        <v>4225</v>
      </c>
      <c r="I15" s="36">
        <f t="shared" si="1"/>
        <v>0.46942800788954631</v>
      </c>
      <c r="J15" s="36">
        <f t="shared" si="2"/>
        <v>0.53057199211045369</v>
      </c>
      <c r="K15" s="36">
        <v>5083.333333333333</v>
      </c>
      <c r="L15" s="36">
        <v>4666.666666666667</v>
      </c>
      <c r="M15" s="36">
        <f t="shared" si="3"/>
        <v>9750</v>
      </c>
      <c r="N15" s="36">
        <f t="shared" si="4"/>
        <v>0.52136752136752129</v>
      </c>
      <c r="O15" s="1">
        <f t="shared" si="5"/>
        <v>0.47863247863247865</v>
      </c>
      <c r="P15" s="38"/>
      <c r="Q15" s="1" t="s">
        <v>0</v>
      </c>
      <c r="R15" s="2">
        <v>0</v>
      </c>
      <c r="S15" s="36">
        <v>0</v>
      </c>
      <c r="T15" s="36">
        <v>0</v>
      </c>
      <c r="U15" s="36">
        <v>0</v>
      </c>
      <c r="V15" s="36">
        <v>40</v>
      </c>
      <c r="W15" s="36">
        <f t="shared" si="6"/>
        <v>0</v>
      </c>
      <c r="X15" s="1">
        <f t="shared" si="12"/>
        <v>0</v>
      </c>
      <c r="Y15" s="2">
        <v>0</v>
      </c>
      <c r="Z15" s="36">
        <v>0</v>
      </c>
      <c r="AA15" s="36">
        <v>0</v>
      </c>
      <c r="AB15" s="36">
        <v>0</v>
      </c>
      <c r="AC15" s="36">
        <v>40</v>
      </c>
      <c r="AD15" s="36">
        <f t="shared" si="7"/>
        <v>0</v>
      </c>
      <c r="AE15" s="1">
        <f>AD15*300</f>
        <v>0</v>
      </c>
      <c r="AF15" s="36">
        <f t="shared" si="8"/>
        <v>0</v>
      </c>
      <c r="AG15" s="1">
        <f t="shared" si="9"/>
        <v>0</v>
      </c>
      <c r="AH15" s="19" t="e">
        <f t="shared" si="10"/>
        <v>#DIV/0!</v>
      </c>
      <c r="AI15" s="39" t="e">
        <f t="shared" si="11"/>
        <v>#DIV/0!</v>
      </c>
    </row>
    <row r="16" spans="1:35" s="36" customFormat="1" x14ac:dyDescent="0.3">
      <c r="A16" s="2">
        <v>15</v>
      </c>
      <c r="B16" s="2">
        <v>3</v>
      </c>
      <c r="C16" s="36" t="s">
        <v>20</v>
      </c>
      <c r="D16" s="36">
        <v>3</v>
      </c>
      <c r="E16" s="37" t="s">
        <v>100</v>
      </c>
      <c r="F16" s="2">
        <v>1983.3333333333333</v>
      </c>
      <c r="G16" s="36">
        <v>2241.666666666667</v>
      </c>
      <c r="H16" s="36">
        <f t="shared" si="0"/>
        <v>4225</v>
      </c>
      <c r="I16" s="36">
        <f t="shared" si="1"/>
        <v>0.46942800788954631</v>
      </c>
      <c r="J16" s="36">
        <f t="shared" si="2"/>
        <v>0.53057199211045369</v>
      </c>
      <c r="K16" s="36">
        <v>5083.333333333333</v>
      </c>
      <c r="L16" s="36">
        <v>4666.666666666667</v>
      </c>
      <c r="M16" s="36">
        <f t="shared" si="3"/>
        <v>9750</v>
      </c>
      <c r="N16" s="36">
        <f t="shared" si="4"/>
        <v>0.52136752136752129</v>
      </c>
      <c r="O16" s="1">
        <f t="shared" si="5"/>
        <v>0.47863247863247865</v>
      </c>
      <c r="P16" s="38"/>
      <c r="Q16" s="1" t="s">
        <v>0</v>
      </c>
      <c r="R16" s="2">
        <v>0</v>
      </c>
      <c r="S16" s="36">
        <v>0</v>
      </c>
      <c r="T16" s="36">
        <v>0</v>
      </c>
      <c r="U16" s="36">
        <v>0</v>
      </c>
      <c r="V16" s="36">
        <v>40</v>
      </c>
      <c r="W16" s="36">
        <f t="shared" si="6"/>
        <v>0</v>
      </c>
      <c r="X16" s="1">
        <f t="shared" si="12"/>
        <v>0</v>
      </c>
      <c r="Y16" s="2">
        <v>0</v>
      </c>
      <c r="Z16" s="36">
        <v>0</v>
      </c>
      <c r="AA16" s="36">
        <v>0</v>
      </c>
      <c r="AB16" s="36">
        <v>0</v>
      </c>
      <c r="AC16" s="36">
        <v>40</v>
      </c>
      <c r="AD16" s="36">
        <f t="shared" si="7"/>
        <v>0</v>
      </c>
      <c r="AE16" s="1">
        <f>AD16*300</f>
        <v>0</v>
      </c>
      <c r="AF16" s="36">
        <f t="shared" si="8"/>
        <v>0</v>
      </c>
      <c r="AG16" s="1">
        <f t="shared" si="9"/>
        <v>0</v>
      </c>
      <c r="AH16" s="19" t="e">
        <f t="shared" si="10"/>
        <v>#DIV/0!</v>
      </c>
      <c r="AI16" s="39" t="e">
        <f t="shared" si="11"/>
        <v>#DIV/0!</v>
      </c>
    </row>
    <row r="17" spans="1:35" s="36" customFormat="1" x14ac:dyDescent="0.3">
      <c r="A17" s="2">
        <v>16</v>
      </c>
      <c r="B17" s="2">
        <v>3</v>
      </c>
      <c r="C17" s="36" t="s">
        <v>18</v>
      </c>
      <c r="D17" s="36">
        <v>3</v>
      </c>
      <c r="E17" s="37" t="s">
        <v>100</v>
      </c>
      <c r="F17" s="2">
        <v>1983.3333333333333</v>
      </c>
      <c r="G17" s="36">
        <v>2241.666666666667</v>
      </c>
      <c r="H17" s="36">
        <f t="shared" si="0"/>
        <v>4225</v>
      </c>
      <c r="I17" s="36">
        <f t="shared" si="1"/>
        <v>0.46942800788954631</v>
      </c>
      <c r="J17" s="36">
        <f t="shared" si="2"/>
        <v>0.53057199211045369</v>
      </c>
      <c r="K17" s="36">
        <v>5083.333333333333</v>
      </c>
      <c r="L17" s="36">
        <v>4666.666666666667</v>
      </c>
      <c r="M17" s="36">
        <f t="shared" si="3"/>
        <v>9750</v>
      </c>
      <c r="N17" s="36">
        <f t="shared" si="4"/>
        <v>0.52136752136752129</v>
      </c>
      <c r="O17" s="1">
        <f t="shared" si="5"/>
        <v>0.47863247863247865</v>
      </c>
      <c r="P17" s="38"/>
      <c r="Q17" s="1" t="s">
        <v>0</v>
      </c>
      <c r="R17" s="2">
        <v>0</v>
      </c>
      <c r="S17" s="36">
        <v>0</v>
      </c>
      <c r="T17" s="36">
        <v>0</v>
      </c>
      <c r="U17" s="36">
        <v>0</v>
      </c>
      <c r="V17" s="36">
        <v>40</v>
      </c>
      <c r="W17" s="36">
        <f t="shared" si="6"/>
        <v>0</v>
      </c>
      <c r="X17" s="1">
        <f t="shared" si="12"/>
        <v>0</v>
      </c>
      <c r="Y17" s="2">
        <v>0</v>
      </c>
      <c r="Z17" s="36">
        <v>0</v>
      </c>
      <c r="AA17" s="36">
        <v>0</v>
      </c>
      <c r="AB17" s="36">
        <v>0</v>
      </c>
      <c r="AC17" s="36">
        <v>40</v>
      </c>
      <c r="AD17" s="36">
        <f t="shared" si="7"/>
        <v>0</v>
      </c>
      <c r="AE17" s="1">
        <f>AD17*300</f>
        <v>0</v>
      </c>
      <c r="AF17" s="36">
        <f t="shared" si="8"/>
        <v>0</v>
      </c>
      <c r="AG17" s="1">
        <f t="shared" si="9"/>
        <v>0</v>
      </c>
      <c r="AH17" s="19" t="e">
        <f t="shared" si="10"/>
        <v>#DIV/0!</v>
      </c>
      <c r="AI17" s="39" t="e">
        <f t="shared" si="11"/>
        <v>#DIV/0!</v>
      </c>
    </row>
    <row r="18" spans="1:35" s="36" customFormat="1" x14ac:dyDescent="0.3">
      <c r="A18" s="2">
        <v>17</v>
      </c>
      <c r="B18" s="2">
        <v>3</v>
      </c>
      <c r="C18" s="36" t="s">
        <v>16</v>
      </c>
      <c r="D18" s="36">
        <v>3</v>
      </c>
      <c r="E18" s="37" t="s">
        <v>100</v>
      </c>
      <c r="F18" s="2">
        <v>1983.3333333333333</v>
      </c>
      <c r="G18" s="36">
        <v>2241.666666666667</v>
      </c>
      <c r="H18" s="36">
        <f t="shared" si="0"/>
        <v>4225</v>
      </c>
      <c r="I18" s="36">
        <f t="shared" si="1"/>
        <v>0.46942800788954631</v>
      </c>
      <c r="J18" s="36">
        <f t="shared" si="2"/>
        <v>0.53057199211045369</v>
      </c>
      <c r="K18" s="36">
        <v>5083.333333333333</v>
      </c>
      <c r="L18" s="36">
        <v>4666.666666666667</v>
      </c>
      <c r="M18" s="36">
        <f t="shared" si="3"/>
        <v>9750</v>
      </c>
      <c r="N18" s="36">
        <f t="shared" si="4"/>
        <v>0.52136752136752129</v>
      </c>
      <c r="O18" s="1">
        <f t="shared" si="5"/>
        <v>0.47863247863247865</v>
      </c>
      <c r="P18" s="38"/>
      <c r="Q18" s="1" t="s">
        <v>0</v>
      </c>
      <c r="R18" s="2">
        <v>0</v>
      </c>
      <c r="S18" s="36">
        <v>0</v>
      </c>
      <c r="T18" s="36">
        <v>0</v>
      </c>
      <c r="U18" s="36">
        <v>0</v>
      </c>
      <c r="V18" s="36">
        <v>40</v>
      </c>
      <c r="W18" s="36">
        <f t="shared" si="6"/>
        <v>0</v>
      </c>
      <c r="X18" s="1">
        <f t="shared" si="12"/>
        <v>0</v>
      </c>
      <c r="Y18" s="2">
        <v>0</v>
      </c>
      <c r="Z18" s="36">
        <v>0</v>
      </c>
      <c r="AA18" s="36">
        <v>0</v>
      </c>
      <c r="AB18" s="36">
        <v>0</v>
      </c>
      <c r="AC18" s="36">
        <v>40</v>
      </c>
      <c r="AD18" s="36">
        <f t="shared" si="7"/>
        <v>0</v>
      </c>
      <c r="AE18" s="1">
        <v>0</v>
      </c>
      <c r="AF18" s="36">
        <f t="shared" si="8"/>
        <v>0</v>
      </c>
      <c r="AG18" s="1">
        <f t="shared" si="9"/>
        <v>0</v>
      </c>
      <c r="AH18" s="19" t="e">
        <f t="shared" si="10"/>
        <v>#DIV/0!</v>
      </c>
      <c r="AI18" s="39" t="e">
        <f t="shared" si="11"/>
        <v>#DIV/0!</v>
      </c>
    </row>
    <row r="19" spans="1:35" s="36" customFormat="1" x14ac:dyDescent="0.3">
      <c r="A19" s="2">
        <v>18</v>
      </c>
      <c r="B19" s="2">
        <v>3</v>
      </c>
      <c r="C19" s="36" t="s">
        <v>15</v>
      </c>
      <c r="D19" s="36">
        <v>3</v>
      </c>
      <c r="E19" s="37" t="s">
        <v>100</v>
      </c>
      <c r="F19" s="2">
        <v>1983.3333333333333</v>
      </c>
      <c r="G19" s="36">
        <v>2241.666666666667</v>
      </c>
      <c r="H19" s="36">
        <f t="shared" si="0"/>
        <v>4225</v>
      </c>
      <c r="I19" s="36">
        <f t="shared" si="1"/>
        <v>0.46942800788954631</v>
      </c>
      <c r="J19" s="36">
        <f t="shared" si="2"/>
        <v>0.53057199211045369</v>
      </c>
      <c r="K19" s="36">
        <v>5083.333333333333</v>
      </c>
      <c r="L19" s="36">
        <v>4666.666666666667</v>
      </c>
      <c r="M19" s="36">
        <f t="shared" si="3"/>
        <v>9750</v>
      </c>
      <c r="N19" s="36">
        <f t="shared" si="4"/>
        <v>0.52136752136752129</v>
      </c>
      <c r="O19" s="1">
        <f t="shared" si="5"/>
        <v>0.47863247863247865</v>
      </c>
      <c r="P19" s="38"/>
      <c r="Q19" s="1" t="s">
        <v>0</v>
      </c>
      <c r="R19" s="2">
        <v>0</v>
      </c>
      <c r="S19" s="36">
        <v>0</v>
      </c>
      <c r="T19" s="36">
        <v>0</v>
      </c>
      <c r="U19" s="36">
        <v>0</v>
      </c>
      <c r="V19" s="36">
        <v>40</v>
      </c>
      <c r="W19" s="36">
        <f t="shared" si="6"/>
        <v>0</v>
      </c>
      <c r="X19" s="1">
        <f t="shared" si="12"/>
        <v>0</v>
      </c>
      <c r="Y19" s="2">
        <v>0</v>
      </c>
      <c r="Z19" s="36">
        <v>0</v>
      </c>
      <c r="AA19" s="36">
        <v>0</v>
      </c>
      <c r="AB19" s="36">
        <v>0</v>
      </c>
      <c r="AC19" s="36">
        <v>40</v>
      </c>
      <c r="AD19" s="36">
        <f t="shared" si="7"/>
        <v>0</v>
      </c>
      <c r="AE19" s="1">
        <f>AD19*300</f>
        <v>0</v>
      </c>
      <c r="AF19" s="36">
        <f t="shared" si="8"/>
        <v>0</v>
      </c>
      <c r="AG19" s="1">
        <f t="shared" si="9"/>
        <v>0</v>
      </c>
      <c r="AH19" s="19" t="e">
        <f t="shared" si="10"/>
        <v>#DIV/0!</v>
      </c>
      <c r="AI19" s="39" t="e">
        <f t="shared" si="11"/>
        <v>#DIV/0!</v>
      </c>
    </row>
    <row r="20" spans="1:35" s="36" customFormat="1" x14ac:dyDescent="0.3">
      <c r="A20" s="2">
        <v>19</v>
      </c>
      <c r="B20" s="2">
        <v>3</v>
      </c>
      <c r="C20" s="36" t="s">
        <v>11</v>
      </c>
      <c r="D20" s="36">
        <v>3</v>
      </c>
      <c r="E20" s="37" t="s">
        <v>100</v>
      </c>
      <c r="F20" s="2">
        <v>1983.3333333333333</v>
      </c>
      <c r="G20" s="36">
        <v>2241.666666666667</v>
      </c>
      <c r="H20" s="36">
        <f t="shared" si="0"/>
        <v>4225</v>
      </c>
      <c r="I20" s="36">
        <f t="shared" si="1"/>
        <v>0.46942800788954631</v>
      </c>
      <c r="J20" s="36">
        <f t="shared" si="2"/>
        <v>0.53057199211045369</v>
      </c>
      <c r="K20" s="36">
        <v>5083.333333333333</v>
      </c>
      <c r="L20" s="36">
        <v>4666.666666666667</v>
      </c>
      <c r="M20" s="36">
        <f t="shared" si="3"/>
        <v>9750</v>
      </c>
      <c r="N20" s="36">
        <f t="shared" si="4"/>
        <v>0.52136752136752129</v>
      </c>
      <c r="O20" s="1">
        <f t="shared" si="5"/>
        <v>0.47863247863247865</v>
      </c>
      <c r="P20" s="38"/>
      <c r="Q20" s="18" t="s">
        <v>17</v>
      </c>
      <c r="R20" s="2">
        <v>0</v>
      </c>
      <c r="S20" s="36">
        <v>0</v>
      </c>
      <c r="T20" s="36">
        <v>0</v>
      </c>
      <c r="U20" s="36">
        <v>0</v>
      </c>
      <c r="V20" s="36">
        <v>40</v>
      </c>
      <c r="W20" s="36">
        <f t="shared" si="6"/>
        <v>0</v>
      </c>
      <c r="X20" s="1">
        <f t="shared" si="12"/>
        <v>0</v>
      </c>
      <c r="Y20" s="2">
        <v>0</v>
      </c>
      <c r="Z20" s="36">
        <v>200</v>
      </c>
      <c r="AA20" s="36">
        <v>200</v>
      </c>
      <c r="AB20" s="36">
        <v>200</v>
      </c>
      <c r="AC20" s="36">
        <v>40</v>
      </c>
      <c r="AD20" s="36">
        <f t="shared" si="7"/>
        <v>5</v>
      </c>
      <c r="AE20" s="1">
        <f>AD20*300</f>
        <v>1500</v>
      </c>
      <c r="AF20" s="36">
        <f t="shared" si="8"/>
        <v>5</v>
      </c>
      <c r="AG20" s="1">
        <f t="shared" si="9"/>
        <v>1500</v>
      </c>
      <c r="AH20" s="19">
        <f t="shared" si="10"/>
        <v>0</v>
      </c>
      <c r="AI20" s="39">
        <f t="shared" si="11"/>
        <v>1</v>
      </c>
    </row>
    <row r="21" spans="1:35" s="36" customFormat="1" x14ac:dyDescent="0.3">
      <c r="A21" s="2">
        <v>20</v>
      </c>
      <c r="B21" s="2">
        <v>3</v>
      </c>
      <c r="C21" s="36" t="s">
        <v>10</v>
      </c>
      <c r="D21" s="36">
        <v>3</v>
      </c>
      <c r="E21" s="37" t="s">
        <v>100</v>
      </c>
      <c r="F21" s="2">
        <v>1983.3333333333333</v>
      </c>
      <c r="G21" s="36">
        <v>2241.666666666667</v>
      </c>
      <c r="H21" s="36">
        <f t="shared" si="0"/>
        <v>4225</v>
      </c>
      <c r="I21" s="36">
        <f t="shared" si="1"/>
        <v>0.46942800788954631</v>
      </c>
      <c r="J21" s="36">
        <f t="shared" si="2"/>
        <v>0.53057199211045369</v>
      </c>
      <c r="K21" s="36">
        <v>5083.333333333333</v>
      </c>
      <c r="L21" s="36">
        <v>4666.666666666667</v>
      </c>
      <c r="M21" s="36">
        <f t="shared" si="3"/>
        <v>9750</v>
      </c>
      <c r="N21" s="36">
        <f t="shared" si="4"/>
        <v>0.52136752136752129</v>
      </c>
      <c r="O21" s="1">
        <f t="shared" si="5"/>
        <v>0.47863247863247865</v>
      </c>
      <c r="P21" s="38"/>
      <c r="Q21" s="18" t="s">
        <v>61</v>
      </c>
      <c r="R21" s="2">
        <v>1</v>
      </c>
      <c r="S21" s="36">
        <v>500</v>
      </c>
      <c r="T21" s="36">
        <v>500</v>
      </c>
      <c r="U21" s="36">
        <v>500</v>
      </c>
      <c r="V21" s="36">
        <v>40</v>
      </c>
      <c r="W21" s="36">
        <f t="shared" si="6"/>
        <v>125</v>
      </c>
      <c r="X21" s="1">
        <f t="shared" si="12"/>
        <v>37500</v>
      </c>
      <c r="Y21" s="2">
        <v>1</v>
      </c>
      <c r="Z21" s="36">
        <v>90</v>
      </c>
      <c r="AA21" s="36">
        <v>97</v>
      </c>
      <c r="AB21" s="36">
        <v>84</v>
      </c>
      <c r="AC21" s="36">
        <v>40</v>
      </c>
      <c r="AD21" s="36">
        <f t="shared" si="7"/>
        <v>22.583333333333332</v>
      </c>
      <c r="AE21" s="1">
        <f>AD21*300</f>
        <v>6775</v>
      </c>
      <c r="AF21" s="36">
        <f t="shared" si="8"/>
        <v>147.58333333333334</v>
      </c>
      <c r="AG21" s="1">
        <f t="shared" si="9"/>
        <v>44275</v>
      </c>
      <c r="AH21" s="19">
        <f t="shared" si="10"/>
        <v>0.84697910784867303</v>
      </c>
      <c r="AI21" s="39">
        <f t="shared" si="11"/>
        <v>0.15302089215132694</v>
      </c>
    </row>
    <row r="22" spans="1:35" s="36" customFormat="1" x14ac:dyDescent="0.3">
      <c r="A22" s="2">
        <v>21</v>
      </c>
      <c r="B22" s="2">
        <v>3</v>
      </c>
      <c r="C22" s="36" t="s">
        <v>9</v>
      </c>
      <c r="D22" s="36">
        <v>3</v>
      </c>
      <c r="E22" s="37" t="s">
        <v>100</v>
      </c>
      <c r="F22" s="2">
        <v>1983.3333333333333</v>
      </c>
      <c r="G22" s="36">
        <v>2241.666666666667</v>
      </c>
      <c r="H22" s="36">
        <f t="shared" si="0"/>
        <v>4225</v>
      </c>
      <c r="I22" s="36">
        <f t="shared" si="1"/>
        <v>0.46942800788954631</v>
      </c>
      <c r="J22" s="36">
        <f t="shared" si="2"/>
        <v>0.53057199211045369</v>
      </c>
      <c r="K22" s="36">
        <v>5083.333333333333</v>
      </c>
      <c r="L22" s="36">
        <v>4666.666666666667</v>
      </c>
      <c r="M22" s="36">
        <f t="shared" si="3"/>
        <v>9750</v>
      </c>
      <c r="N22" s="36">
        <f t="shared" si="4"/>
        <v>0.52136752136752129</v>
      </c>
      <c r="O22" s="1">
        <f t="shared" si="5"/>
        <v>0.47863247863247865</v>
      </c>
      <c r="P22" s="38"/>
      <c r="Q22" s="18" t="s">
        <v>60</v>
      </c>
      <c r="R22" s="2">
        <v>0</v>
      </c>
      <c r="S22" s="36">
        <v>40</v>
      </c>
      <c r="T22" s="36">
        <v>40</v>
      </c>
      <c r="U22" s="36">
        <v>40</v>
      </c>
      <c r="V22" s="36">
        <v>40</v>
      </c>
      <c r="W22" s="36">
        <f t="shared" si="6"/>
        <v>1</v>
      </c>
      <c r="X22" s="1">
        <f t="shared" si="12"/>
        <v>300</v>
      </c>
      <c r="Y22" s="2">
        <v>0</v>
      </c>
      <c r="Z22" s="36">
        <v>160</v>
      </c>
      <c r="AA22" s="36">
        <v>160</v>
      </c>
      <c r="AB22" s="36">
        <v>160</v>
      </c>
      <c r="AC22" s="36">
        <v>40</v>
      </c>
      <c r="AD22" s="36">
        <f t="shared" si="7"/>
        <v>4</v>
      </c>
      <c r="AE22" s="1">
        <f>AD22*300</f>
        <v>1200</v>
      </c>
      <c r="AF22" s="36">
        <f t="shared" si="8"/>
        <v>5</v>
      </c>
      <c r="AG22" s="1">
        <f t="shared" si="9"/>
        <v>1500</v>
      </c>
      <c r="AH22" s="19">
        <f t="shared" si="10"/>
        <v>0.2</v>
      </c>
      <c r="AI22" s="39">
        <f t="shared" si="11"/>
        <v>0.8</v>
      </c>
    </row>
    <row r="23" spans="1:35" s="36" customFormat="1" x14ac:dyDescent="0.3">
      <c r="A23" s="2">
        <v>22</v>
      </c>
      <c r="B23" s="2">
        <v>3</v>
      </c>
      <c r="C23" s="36" t="s">
        <v>6</v>
      </c>
      <c r="D23" s="36">
        <v>3</v>
      </c>
      <c r="E23" s="37" t="s">
        <v>100</v>
      </c>
      <c r="F23" s="2">
        <v>1983.3333333333333</v>
      </c>
      <c r="G23" s="36">
        <v>2241.666666666667</v>
      </c>
      <c r="H23" s="36">
        <f t="shared" si="0"/>
        <v>4225</v>
      </c>
      <c r="I23" s="36">
        <f t="shared" si="1"/>
        <v>0.46942800788954631</v>
      </c>
      <c r="J23" s="36">
        <f t="shared" si="2"/>
        <v>0.53057199211045369</v>
      </c>
      <c r="K23" s="36">
        <v>5083.333333333333</v>
      </c>
      <c r="L23" s="36">
        <v>4666.666666666667</v>
      </c>
      <c r="M23" s="36">
        <f t="shared" si="3"/>
        <v>9750</v>
      </c>
      <c r="N23" s="36">
        <f t="shared" si="4"/>
        <v>0.52136752136752129</v>
      </c>
      <c r="O23" s="1">
        <f t="shared" si="5"/>
        <v>0.47863247863247865</v>
      </c>
      <c r="P23" s="38"/>
      <c r="Q23" s="18" t="s">
        <v>5</v>
      </c>
      <c r="R23" s="2">
        <v>1</v>
      </c>
      <c r="S23" s="36">
        <v>500</v>
      </c>
      <c r="T23" s="36">
        <v>500</v>
      </c>
      <c r="U23" s="36">
        <v>500</v>
      </c>
      <c r="V23" s="36">
        <v>40</v>
      </c>
      <c r="W23" s="36">
        <f t="shared" si="6"/>
        <v>125</v>
      </c>
      <c r="X23" s="1">
        <f t="shared" si="12"/>
        <v>37500</v>
      </c>
      <c r="Y23" s="2">
        <v>1</v>
      </c>
      <c r="Z23" s="36">
        <v>0</v>
      </c>
      <c r="AA23" s="36">
        <v>0</v>
      </c>
      <c r="AB23" s="36">
        <v>0</v>
      </c>
      <c r="AC23" s="36">
        <v>40</v>
      </c>
      <c r="AD23" s="36">
        <f t="shared" si="7"/>
        <v>0</v>
      </c>
      <c r="AE23" s="1">
        <v>0</v>
      </c>
      <c r="AF23" s="36">
        <f t="shared" si="8"/>
        <v>125</v>
      </c>
      <c r="AG23" s="1">
        <f t="shared" si="9"/>
        <v>37500</v>
      </c>
      <c r="AH23" s="19">
        <f t="shared" si="10"/>
        <v>1</v>
      </c>
      <c r="AI23" s="39">
        <f t="shared" si="11"/>
        <v>0</v>
      </c>
    </row>
    <row r="24" spans="1:35" s="36" customFormat="1" x14ac:dyDescent="0.3">
      <c r="A24" s="2">
        <v>23</v>
      </c>
      <c r="B24" s="2">
        <v>3</v>
      </c>
      <c r="C24" s="36" t="s">
        <v>4</v>
      </c>
      <c r="D24" s="36">
        <v>3</v>
      </c>
      <c r="E24" s="37" t="s">
        <v>100</v>
      </c>
      <c r="F24" s="2">
        <v>1983.3333333333333</v>
      </c>
      <c r="G24" s="36">
        <v>2241.666666666667</v>
      </c>
      <c r="H24" s="36">
        <f t="shared" si="0"/>
        <v>4225</v>
      </c>
      <c r="I24" s="36">
        <f t="shared" si="1"/>
        <v>0.46942800788954631</v>
      </c>
      <c r="J24" s="36">
        <f t="shared" si="2"/>
        <v>0.53057199211045369</v>
      </c>
      <c r="K24" s="36">
        <v>5083.333333333333</v>
      </c>
      <c r="L24" s="36">
        <v>4666.666666666667</v>
      </c>
      <c r="M24" s="36">
        <f t="shared" si="3"/>
        <v>9750</v>
      </c>
      <c r="N24" s="36">
        <f t="shared" si="4"/>
        <v>0.52136752136752129</v>
      </c>
      <c r="O24" s="1">
        <f t="shared" si="5"/>
        <v>0.47863247863247865</v>
      </c>
      <c r="P24" s="38"/>
      <c r="Q24" s="18" t="s">
        <v>59</v>
      </c>
      <c r="R24" s="2">
        <v>1</v>
      </c>
      <c r="S24" s="36">
        <v>79</v>
      </c>
      <c r="T24" s="36">
        <v>74</v>
      </c>
      <c r="U24" s="36">
        <v>127</v>
      </c>
      <c r="V24" s="36">
        <v>40</v>
      </c>
      <c r="W24" s="36">
        <f t="shared" si="6"/>
        <v>23.333333333333332</v>
      </c>
      <c r="X24" s="1">
        <f t="shared" si="12"/>
        <v>7000</v>
      </c>
      <c r="Y24" s="2">
        <v>1</v>
      </c>
      <c r="Z24" s="36">
        <v>1</v>
      </c>
      <c r="AA24" s="36">
        <v>0</v>
      </c>
      <c r="AB24" s="36">
        <v>0</v>
      </c>
      <c r="AC24" s="36">
        <v>40</v>
      </c>
      <c r="AD24" s="36">
        <f t="shared" si="7"/>
        <v>8.3333333333333329E-2</v>
      </c>
      <c r="AE24" s="1">
        <f t="shared" ref="AE24:AE66" si="13">AD24*300</f>
        <v>25</v>
      </c>
      <c r="AF24" s="36">
        <f t="shared" si="8"/>
        <v>23.416666666666664</v>
      </c>
      <c r="AG24" s="1">
        <f t="shared" si="9"/>
        <v>7025</v>
      </c>
      <c r="AH24" s="19">
        <f t="shared" si="10"/>
        <v>0.99644128113879005</v>
      </c>
      <c r="AI24" s="39">
        <f t="shared" si="11"/>
        <v>3.5587188612099642E-3</v>
      </c>
    </row>
    <row r="25" spans="1:35" s="3" customFormat="1" ht="15" thickBot="1" x14ac:dyDescent="0.35">
      <c r="A25" s="40">
        <v>24</v>
      </c>
      <c r="B25" s="40">
        <v>3</v>
      </c>
      <c r="C25" s="3" t="s">
        <v>3</v>
      </c>
      <c r="D25" s="3">
        <v>3</v>
      </c>
      <c r="E25" s="41" t="s">
        <v>100</v>
      </c>
      <c r="F25" s="40">
        <v>1983.3333333333333</v>
      </c>
      <c r="G25" s="3">
        <v>2241.666666666667</v>
      </c>
      <c r="H25" s="3">
        <f t="shared" si="0"/>
        <v>4225</v>
      </c>
      <c r="I25" s="3">
        <f t="shared" si="1"/>
        <v>0.46942800788954631</v>
      </c>
      <c r="J25" s="3">
        <f t="shared" si="2"/>
        <v>0.53057199211045369</v>
      </c>
      <c r="K25" s="3">
        <v>5083.333333333333</v>
      </c>
      <c r="L25" s="3">
        <v>4666.666666666667</v>
      </c>
      <c r="M25" s="3">
        <f t="shared" si="3"/>
        <v>9750</v>
      </c>
      <c r="N25" s="3">
        <f t="shared" si="4"/>
        <v>0.52136752136752129</v>
      </c>
      <c r="O25" s="42">
        <f t="shared" si="5"/>
        <v>0.47863247863247865</v>
      </c>
      <c r="P25" s="43"/>
      <c r="Q25" s="44" t="s">
        <v>5</v>
      </c>
      <c r="R25" s="40">
        <v>0</v>
      </c>
      <c r="S25" s="3">
        <v>500</v>
      </c>
      <c r="T25" s="3">
        <v>500</v>
      </c>
      <c r="U25" s="3">
        <v>500</v>
      </c>
      <c r="V25" s="3">
        <v>40</v>
      </c>
      <c r="W25" s="3">
        <f t="shared" si="6"/>
        <v>12.5</v>
      </c>
      <c r="X25" s="42">
        <f t="shared" si="12"/>
        <v>3750</v>
      </c>
      <c r="Y25" s="40">
        <v>0</v>
      </c>
      <c r="Z25" s="3">
        <v>8</v>
      </c>
      <c r="AA25" s="3">
        <v>12</v>
      </c>
      <c r="AB25" s="3">
        <v>14</v>
      </c>
      <c r="AC25" s="3">
        <v>40</v>
      </c>
      <c r="AD25" s="3">
        <f t="shared" si="7"/>
        <v>0.28333333333333333</v>
      </c>
      <c r="AE25" s="42">
        <f t="shared" si="13"/>
        <v>85</v>
      </c>
      <c r="AF25" s="3">
        <f t="shared" si="8"/>
        <v>12.783333333333333</v>
      </c>
      <c r="AG25" s="42">
        <f t="shared" si="9"/>
        <v>3835</v>
      </c>
      <c r="AH25" s="45">
        <f t="shared" si="10"/>
        <v>0.97783572359843551</v>
      </c>
      <c r="AI25" s="46">
        <f t="shared" si="11"/>
        <v>2.2164276401564539E-2</v>
      </c>
    </row>
    <row r="26" spans="1:35" s="29" customFormat="1" x14ac:dyDescent="0.3">
      <c r="A26" s="28">
        <v>25</v>
      </c>
      <c r="B26" s="28">
        <v>4</v>
      </c>
      <c r="C26" s="29" t="s">
        <v>19</v>
      </c>
      <c r="D26" s="29" t="s">
        <v>56</v>
      </c>
      <c r="E26" s="30" t="s">
        <v>100</v>
      </c>
      <c r="F26" s="28">
        <v>2200</v>
      </c>
      <c r="G26" s="29">
        <v>891.66666666666663</v>
      </c>
      <c r="H26" s="29">
        <f t="shared" si="0"/>
        <v>3091.6666666666665</v>
      </c>
      <c r="I26" s="29">
        <f t="shared" si="1"/>
        <v>0.71159029649595695</v>
      </c>
      <c r="J26" s="29">
        <f t="shared" si="2"/>
        <v>0.2884097035040431</v>
      </c>
      <c r="K26" s="29">
        <v>7416.666666666667</v>
      </c>
      <c r="L26" s="29">
        <v>2916.6666666666665</v>
      </c>
      <c r="M26" s="29">
        <f t="shared" si="3"/>
        <v>10333.333333333334</v>
      </c>
      <c r="N26" s="29">
        <f t="shared" si="4"/>
        <v>0.717741935483871</v>
      </c>
      <c r="O26" s="31">
        <f t="shared" si="5"/>
        <v>0.282258064516129</v>
      </c>
      <c r="P26" s="32" t="s">
        <v>53</v>
      </c>
      <c r="Q26" s="33" t="s">
        <v>52</v>
      </c>
      <c r="R26" s="28"/>
      <c r="V26" s="29">
        <v>40</v>
      </c>
      <c r="W26" s="29" t="e">
        <f t="shared" si="6"/>
        <v>#DIV/0!</v>
      </c>
      <c r="X26" s="31" t="e">
        <f t="shared" si="12"/>
        <v>#DIV/0!</v>
      </c>
      <c r="Y26" s="28"/>
      <c r="AC26" s="29">
        <v>40</v>
      </c>
      <c r="AD26" s="29" t="e">
        <f t="shared" si="7"/>
        <v>#DIV/0!</v>
      </c>
      <c r="AE26" s="31" t="e">
        <f t="shared" si="13"/>
        <v>#DIV/0!</v>
      </c>
      <c r="AF26" s="29" t="e">
        <f t="shared" si="8"/>
        <v>#DIV/0!</v>
      </c>
      <c r="AG26" s="31" t="e">
        <f t="shared" si="9"/>
        <v>#DIV/0!</v>
      </c>
      <c r="AH26" s="34" t="e">
        <f t="shared" si="10"/>
        <v>#DIV/0!</v>
      </c>
      <c r="AI26" s="35" t="e">
        <f t="shared" si="11"/>
        <v>#DIV/0!</v>
      </c>
    </row>
    <row r="27" spans="1:35" s="36" customFormat="1" x14ac:dyDescent="0.3">
      <c r="A27" s="2">
        <v>27</v>
      </c>
      <c r="B27" s="2">
        <v>4</v>
      </c>
      <c r="C27" s="36" t="s">
        <v>58</v>
      </c>
      <c r="D27" s="36" t="s">
        <v>56</v>
      </c>
      <c r="E27" s="37" t="s">
        <v>100</v>
      </c>
      <c r="F27" s="2">
        <v>2200</v>
      </c>
      <c r="G27" s="36">
        <v>891.66666666666663</v>
      </c>
      <c r="H27" s="36">
        <f t="shared" si="0"/>
        <v>3091.6666666666665</v>
      </c>
      <c r="I27" s="36">
        <f t="shared" si="1"/>
        <v>0.71159029649595695</v>
      </c>
      <c r="J27" s="36">
        <f t="shared" si="2"/>
        <v>0.2884097035040431</v>
      </c>
      <c r="K27" s="36">
        <v>7416.666666666667</v>
      </c>
      <c r="L27" s="36">
        <v>2916.6666666666665</v>
      </c>
      <c r="M27" s="36">
        <f t="shared" si="3"/>
        <v>10333.333333333334</v>
      </c>
      <c r="N27" s="36">
        <f t="shared" si="4"/>
        <v>0.717741935483871</v>
      </c>
      <c r="O27" s="1">
        <f t="shared" si="5"/>
        <v>0.282258064516129</v>
      </c>
      <c r="P27" s="38" t="s">
        <v>53</v>
      </c>
      <c r="Q27" s="18" t="s">
        <v>52</v>
      </c>
      <c r="R27" s="2"/>
      <c r="V27" s="36">
        <v>40</v>
      </c>
      <c r="W27" s="36" t="e">
        <f t="shared" si="6"/>
        <v>#DIV/0!</v>
      </c>
      <c r="X27" s="1" t="e">
        <f t="shared" si="12"/>
        <v>#DIV/0!</v>
      </c>
      <c r="Y27" s="2"/>
      <c r="AC27" s="36">
        <v>40</v>
      </c>
      <c r="AD27" s="36" t="e">
        <f t="shared" si="7"/>
        <v>#DIV/0!</v>
      </c>
      <c r="AE27" s="1" t="e">
        <f t="shared" si="13"/>
        <v>#DIV/0!</v>
      </c>
      <c r="AF27" s="36" t="e">
        <f t="shared" si="8"/>
        <v>#DIV/0!</v>
      </c>
      <c r="AG27" s="1" t="e">
        <f t="shared" si="9"/>
        <v>#DIV/0!</v>
      </c>
      <c r="AH27" s="19" t="e">
        <f t="shared" si="10"/>
        <v>#DIV/0!</v>
      </c>
      <c r="AI27" s="39" t="e">
        <f t="shared" si="11"/>
        <v>#DIV/0!</v>
      </c>
    </row>
    <row r="28" spans="1:35" s="36" customFormat="1" x14ac:dyDescent="0.3">
      <c r="A28" s="2">
        <v>28</v>
      </c>
      <c r="B28" s="2">
        <v>4</v>
      </c>
      <c r="C28" s="36" t="s">
        <v>14</v>
      </c>
      <c r="D28" s="36" t="s">
        <v>56</v>
      </c>
      <c r="E28" s="37" t="s">
        <v>100</v>
      </c>
      <c r="F28" s="2">
        <v>2200</v>
      </c>
      <c r="G28" s="36">
        <v>891.66666666666663</v>
      </c>
      <c r="H28" s="36">
        <f t="shared" si="0"/>
        <v>3091.6666666666665</v>
      </c>
      <c r="I28" s="36">
        <f t="shared" si="1"/>
        <v>0.71159029649595695</v>
      </c>
      <c r="J28" s="36">
        <f t="shared" si="2"/>
        <v>0.2884097035040431</v>
      </c>
      <c r="K28" s="36">
        <v>7416.666666666667</v>
      </c>
      <c r="L28" s="36">
        <v>2916.6666666666665</v>
      </c>
      <c r="M28" s="36">
        <f t="shared" si="3"/>
        <v>10333.333333333334</v>
      </c>
      <c r="N28" s="36">
        <f t="shared" si="4"/>
        <v>0.717741935483871</v>
      </c>
      <c r="O28" s="1">
        <f t="shared" si="5"/>
        <v>0.282258064516129</v>
      </c>
      <c r="P28" s="38" t="s">
        <v>53</v>
      </c>
      <c r="Q28" s="18" t="s">
        <v>52</v>
      </c>
      <c r="R28" s="2"/>
      <c r="V28" s="36">
        <v>40</v>
      </c>
      <c r="W28" s="36" t="e">
        <f t="shared" si="6"/>
        <v>#DIV/0!</v>
      </c>
      <c r="X28" s="1" t="e">
        <f t="shared" si="12"/>
        <v>#DIV/0!</v>
      </c>
      <c r="Y28" s="2"/>
      <c r="AC28" s="36">
        <v>40</v>
      </c>
      <c r="AD28" s="36" t="e">
        <f t="shared" si="7"/>
        <v>#DIV/0!</v>
      </c>
      <c r="AE28" s="1" t="e">
        <f t="shared" si="13"/>
        <v>#DIV/0!</v>
      </c>
      <c r="AF28" s="36" t="e">
        <f t="shared" si="8"/>
        <v>#DIV/0!</v>
      </c>
      <c r="AG28" s="1" t="e">
        <f t="shared" si="9"/>
        <v>#DIV/0!</v>
      </c>
      <c r="AH28" s="19" t="e">
        <f t="shared" si="10"/>
        <v>#DIV/0!</v>
      </c>
      <c r="AI28" s="39" t="e">
        <f t="shared" si="11"/>
        <v>#DIV/0!</v>
      </c>
    </row>
    <row r="29" spans="1:35" s="36" customFormat="1" x14ac:dyDescent="0.3">
      <c r="A29" s="2">
        <v>29</v>
      </c>
      <c r="B29" s="2">
        <v>4</v>
      </c>
      <c r="C29" s="36" t="s">
        <v>12</v>
      </c>
      <c r="D29" s="36" t="s">
        <v>56</v>
      </c>
      <c r="E29" s="37" t="s">
        <v>100</v>
      </c>
      <c r="F29" s="2">
        <v>2200</v>
      </c>
      <c r="G29" s="36">
        <v>891.66666666666663</v>
      </c>
      <c r="H29" s="36">
        <f t="shared" si="0"/>
        <v>3091.6666666666665</v>
      </c>
      <c r="I29" s="36">
        <f t="shared" si="1"/>
        <v>0.71159029649595695</v>
      </c>
      <c r="J29" s="36">
        <f t="shared" si="2"/>
        <v>0.2884097035040431</v>
      </c>
      <c r="K29" s="36">
        <v>7416.666666666667</v>
      </c>
      <c r="L29" s="36">
        <v>2916.6666666666665</v>
      </c>
      <c r="M29" s="36">
        <f t="shared" si="3"/>
        <v>10333.333333333334</v>
      </c>
      <c r="N29" s="36">
        <f t="shared" si="4"/>
        <v>0.717741935483871</v>
      </c>
      <c r="O29" s="1">
        <f t="shared" si="5"/>
        <v>0.282258064516129</v>
      </c>
      <c r="P29" s="38" t="s">
        <v>53</v>
      </c>
      <c r="Q29" s="18" t="s">
        <v>52</v>
      </c>
      <c r="R29" s="2">
        <v>1</v>
      </c>
      <c r="S29" s="36">
        <v>100</v>
      </c>
      <c r="T29" s="36">
        <v>77</v>
      </c>
      <c r="U29" s="36">
        <v>106</v>
      </c>
      <c r="V29" s="36">
        <v>40</v>
      </c>
      <c r="W29" s="36">
        <f t="shared" si="6"/>
        <v>23.583333333333332</v>
      </c>
      <c r="X29" s="1">
        <f t="shared" si="12"/>
        <v>7075</v>
      </c>
      <c r="Y29" s="2">
        <v>1</v>
      </c>
      <c r="Z29" s="36">
        <v>140</v>
      </c>
      <c r="AA29" s="36">
        <v>126</v>
      </c>
      <c r="AB29" s="36">
        <v>120</v>
      </c>
      <c r="AC29" s="36">
        <v>40</v>
      </c>
      <c r="AD29" s="36">
        <f t="shared" si="7"/>
        <v>32.166666666666664</v>
      </c>
      <c r="AE29" s="1">
        <f t="shared" si="13"/>
        <v>9650</v>
      </c>
      <c r="AF29" s="36">
        <f t="shared" si="8"/>
        <v>55.75</v>
      </c>
      <c r="AG29" s="1">
        <f t="shared" si="9"/>
        <v>16725</v>
      </c>
      <c r="AH29" s="19">
        <f t="shared" si="10"/>
        <v>0.42301943198804187</v>
      </c>
      <c r="AI29" s="39">
        <f t="shared" si="11"/>
        <v>0.57698056801195818</v>
      </c>
    </row>
    <row r="30" spans="1:35" s="36" customFormat="1" x14ac:dyDescent="0.3">
      <c r="A30" s="2">
        <v>30</v>
      </c>
      <c r="B30" s="2">
        <v>4</v>
      </c>
      <c r="C30" s="36" t="s">
        <v>57</v>
      </c>
      <c r="D30" s="36" t="s">
        <v>56</v>
      </c>
      <c r="E30" s="37" t="s">
        <v>100</v>
      </c>
      <c r="F30" s="2">
        <v>2200</v>
      </c>
      <c r="G30" s="36">
        <v>891.66666666666663</v>
      </c>
      <c r="H30" s="36">
        <f t="shared" si="0"/>
        <v>3091.6666666666665</v>
      </c>
      <c r="I30" s="36">
        <f t="shared" si="1"/>
        <v>0.71159029649595695</v>
      </c>
      <c r="J30" s="36">
        <f t="shared" si="2"/>
        <v>0.2884097035040431</v>
      </c>
      <c r="K30" s="36">
        <v>7416.666666666667</v>
      </c>
      <c r="L30" s="36">
        <v>2916.6666666666665</v>
      </c>
      <c r="M30" s="36">
        <f t="shared" si="3"/>
        <v>10333.333333333334</v>
      </c>
      <c r="N30" s="36">
        <f t="shared" si="4"/>
        <v>0.717741935483871</v>
      </c>
      <c r="O30" s="1">
        <f t="shared" si="5"/>
        <v>0.282258064516129</v>
      </c>
      <c r="P30" s="38" t="s">
        <v>53</v>
      </c>
      <c r="Q30" s="18" t="s">
        <v>52</v>
      </c>
      <c r="R30" s="2"/>
      <c r="V30" s="36">
        <v>40</v>
      </c>
      <c r="W30" s="36" t="e">
        <f t="shared" si="6"/>
        <v>#DIV/0!</v>
      </c>
      <c r="X30" s="1" t="e">
        <f t="shared" si="12"/>
        <v>#DIV/0!</v>
      </c>
      <c r="Y30" s="2"/>
      <c r="AC30" s="36">
        <v>40</v>
      </c>
      <c r="AD30" s="36" t="e">
        <f t="shared" si="7"/>
        <v>#DIV/0!</v>
      </c>
      <c r="AE30" s="1" t="e">
        <f t="shared" si="13"/>
        <v>#DIV/0!</v>
      </c>
      <c r="AF30" s="36" t="e">
        <f t="shared" si="8"/>
        <v>#DIV/0!</v>
      </c>
      <c r="AG30" s="1" t="e">
        <f t="shared" si="9"/>
        <v>#DIV/0!</v>
      </c>
      <c r="AH30" s="19" t="e">
        <f t="shared" si="10"/>
        <v>#DIV/0!</v>
      </c>
      <c r="AI30" s="39" t="e">
        <f t="shared" si="11"/>
        <v>#DIV/0!</v>
      </c>
    </row>
    <row r="31" spans="1:35" s="36" customFormat="1" x14ac:dyDescent="0.3">
      <c r="A31" s="2">
        <v>31</v>
      </c>
      <c r="B31" s="2">
        <v>4</v>
      </c>
      <c r="C31" s="36" t="s">
        <v>7</v>
      </c>
      <c r="D31" s="36" t="s">
        <v>56</v>
      </c>
      <c r="E31" s="37" t="s">
        <v>100</v>
      </c>
      <c r="F31" s="2">
        <v>2200</v>
      </c>
      <c r="G31" s="36">
        <v>891.66666666666663</v>
      </c>
      <c r="H31" s="36">
        <f t="shared" si="0"/>
        <v>3091.6666666666665</v>
      </c>
      <c r="I31" s="36">
        <f t="shared" si="1"/>
        <v>0.71159029649595695</v>
      </c>
      <c r="J31" s="36">
        <f t="shared" si="2"/>
        <v>0.2884097035040431</v>
      </c>
      <c r="K31" s="36">
        <v>7416.666666666667</v>
      </c>
      <c r="L31" s="36">
        <v>2916.6666666666665</v>
      </c>
      <c r="M31" s="36">
        <f t="shared" si="3"/>
        <v>10333.333333333334</v>
      </c>
      <c r="N31" s="36">
        <f t="shared" si="4"/>
        <v>0.717741935483871</v>
      </c>
      <c r="O31" s="1">
        <f t="shared" si="5"/>
        <v>0.282258064516129</v>
      </c>
      <c r="P31" s="38" t="s">
        <v>53</v>
      </c>
      <c r="Q31" s="18" t="s">
        <v>52</v>
      </c>
      <c r="R31" s="2"/>
      <c r="V31" s="36">
        <v>40</v>
      </c>
      <c r="W31" s="36" t="e">
        <f t="shared" si="6"/>
        <v>#DIV/0!</v>
      </c>
      <c r="X31" s="1" t="e">
        <f t="shared" si="12"/>
        <v>#DIV/0!</v>
      </c>
      <c r="Y31" s="2"/>
      <c r="AC31" s="36">
        <v>40</v>
      </c>
      <c r="AD31" s="36" t="e">
        <f t="shared" si="7"/>
        <v>#DIV/0!</v>
      </c>
      <c r="AE31" s="1" t="e">
        <f t="shared" si="13"/>
        <v>#DIV/0!</v>
      </c>
      <c r="AF31" s="36" t="e">
        <f t="shared" si="8"/>
        <v>#DIV/0!</v>
      </c>
      <c r="AG31" s="1" t="e">
        <f t="shared" si="9"/>
        <v>#DIV/0!</v>
      </c>
      <c r="AH31" s="19" t="e">
        <f t="shared" si="10"/>
        <v>#DIV/0!</v>
      </c>
      <c r="AI31" s="39" t="e">
        <f t="shared" si="11"/>
        <v>#DIV/0!</v>
      </c>
    </row>
    <row r="32" spans="1:35" s="36" customFormat="1" x14ac:dyDescent="0.3">
      <c r="A32" s="2">
        <v>32</v>
      </c>
      <c r="B32" s="2">
        <v>4</v>
      </c>
      <c r="C32" s="36" t="s">
        <v>43</v>
      </c>
      <c r="D32" s="36" t="s">
        <v>56</v>
      </c>
      <c r="E32" s="37" t="s">
        <v>100</v>
      </c>
      <c r="F32" s="2">
        <v>2200</v>
      </c>
      <c r="G32" s="36">
        <v>891.66666666666663</v>
      </c>
      <c r="H32" s="36">
        <f t="shared" si="0"/>
        <v>3091.6666666666665</v>
      </c>
      <c r="I32" s="36">
        <f t="shared" si="1"/>
        <v>0.71159029649595695</v>
      </c>
      <c r="J32" s="36">
        <f t="shared" si="2"/>
        <v>0.2884097035040431</v>
      </c>
      <c r="K32" s="36">
        <v>7416.666666666667</v>
      </c>
      <c r="L32" s="36">
        <v>2916.6666666666665</v>
      </c>
      <c r="M32" s="36">
        <f t="shared" si="3"/>
        <v>10333.333333333334</v>
      </c>
      <c r="N32" s="36">
        <f t="shared" si="4"/>
        <v>0.717741935483871</v>
      </c>
      <c r="O32" s="1">
        <f t="shared" si="5"/>
        <v>0.282258064516129</v>
      </c>
      <c r="P32" s="38" t="s">
        <v>53</v>
      </c>
      <c r="Q32" s="18" t="s">
        <v>52</v>
      </c>
      <c r="R32" s="2"/>
      <c r="V32" s="36">
        <v>40</v>
      </c>
      <c r="W32" s="36" t="e">
        <f t="shared" si="6"/>
        <v>#DIV/0!</v>
      </c>
      <c r="X32" s="1" t="e">
        <f t="shared" si="12"/>
        <v>#DIV/0!</v>
      </c>
      <c r="Y32" s="2"/>
      <c r="AC32" s="36">
        <v>40</v>
      </c>
      <c r="AD32" s="36" t="e">
        <f t="shared" si="7"/>
        <v>#DIV/0!</v>
      </c>
      <c r="AE32" s="1" t="e">
        <f t="shared" si="13"/>
        <v>#DIV/0!</v>
      </c>
      <c r="AF32" s="36" t="e">
        <f t="shared" si="8"/>
        <v>#DIV/0!</v>
      </c>
      <c r="AG32" s="1" t="e">
        <f t="shared" si="9"/>
        <v>#DIV/0!</v>
      </c>
      <c r="AH32" s="19" t="e">
        <f t="shared" si="10"/>
        <v>#DIV/0!</v>
      </c>
      <c r="AI32" s="39" t="e">
        <f t="shared" si="11"/>
        <v>#DIV/0!</v>
      </c>
    </row>
    <row r="33" spans="1:35" s="36" customFormat="1" x14ac:dyDescent="0.3">
      <c r="A33" s="2">
        <v>33</v>
      </c>
      <c r="B33" s="2">
        <v>4</v>
      </c>
      <c r="C33" s="36" t="s">
        <v>34</v>
      </c>
      <c r="D33" s="36" t="s">
        <v>56</v>
      </c>
      <c r="E33" s="37" t="s">
        <v>100</v>
      </c>
      <c r="F33" s="2">
        <v>2200</v>
      </c>
      <c r="G33" s="36">
        <v>891.66666666666663</v>
      </c>
      <c r="H33" s="36">
        <f t="shared" si="0"/>
        <v>3091.6666666666665</v>
      </c>
      <c r="I33" s="36">
        <f t="shared" si="1"/>
        <v>0.71159029649595695</v>
      </c>
      <c r="J33" s="36">
        <f t="shared" si="2"/>
        <v>0.2884097035040431</v>
      </c>
      <c r="K33" s="36">
        <v>7416.666666666667</v>
      </c>
      <c r="L33" s="36">
        <v>2916.6666666666665</v>
      </c>
      <c r="M33" s="36">
        <f t="shared" si="3"/>
        <v>10333.333333333334</v>
      </c>
      <c r="N33" s="36">
        <f t="shared" si="4"/>
        <v>0.717741935483871</v>
      </c>
      <c r="O33" s="1">
        <f t="shared" si="5"/>
        <v>0.282258064516129</v>
      </c>
      <c r="P33" s="38" t="s">
        <v>53</v>
      </c>
      <c r="Q33" s="18" t="s">
        <v>52</v>
      </c>
      <c r="R33" s="2"/>
      <c r="V33" s="36">
        <v>40</v>
      </c>
      <c r="W33" s="36" t="e">
        <f t="shared" si="6"/>
        <v>#DIV/0!</v>
      </c>
      <c r="X33" s="1" t="e">
        <f t="shared" si="12"/>
        <v>#DIV/0!</v>
      </c>
      <c r="Y33" s="2"/>
      <c r="AC33" s="36">
        <v>40</v>
      </c>
      <c r="AD33" s="36" t="e">
        <f t="shared" si="7"/>
        <v>#DIV/0!</v>
      </c>
      <c r="AE33" s="1" t="e">
        <f t="shared" si="13"/>
        <v>#DIV/0!</v>
      </c>
      <c r="AF33" s="36" t="e">
        <f t="shared" si="8"/>
        <v>#DIV/0!</v>
      </c>
      <c r="AG33" s="1" t="e">
        <f t="shared" si="9"/>
        <v>#DIV/0!</v>
      </c>
      <c r="AH33" s="19" t="e">
        <f t="shared" si="10"/>
        <v>#DIV/0!</v>
      </c>
      <c r="AI33" s="39" t="e">
        <f t="shared" si="11"/>
        <v>#DIV/0!</v>
      </c>
    </row>
    <row r="34" spans="1:35" s="36" customFormat="1" x14ac:dyDescent="0.3">
      <c r="A34" s="2">
        <v>34</v>
      </c>
      <c r="B34" s="2">
        <v>4</v>
      </c>
      <c r="C34" s="36" t="s">
        <v>2</v>
      </c>
      <c r="D34" s="36" t="s">
        <v>56</v>
      </c>
      <c r="E34" s="37" t="s">
        <v>100</v>
      </c>
      <c r="F34" s="2">
        <v>2200</v>
      </c>
      <c r="G34" s="36">
        <v>891.66666666666663</v>
      </c>
      <c r="H34" s="36">
        <f t="shared" ref="H34:H65" si="14">SUM(F34:G34)</f>
        <v>3091.6666666666665</v>
      </c>
      <c r="I34" s="36">
        <f t="shared" ref="I34:I65" si="15">F34/H34</f>
        <v>0.71159029649595695</v>
      </c>
      <c r="J34" s="36">
        <f t="shared" ref="J34:J65" si="16">G34/H34</f>
        <v>0.2884097035040431</v>
      </c>
      <c r="K34" s="36">
        <v>7416.666666666667</v>
      </c>
      <c r="L34" s="36">
        <v>2916.6666666666665</v>
      </c>
      <c r="M34" s="36">
        <f t="shared" ref="M34:M65" si="17">SUM(K34:L34)</f>
        <v>10333.333333333334</v>
      </c>
      <c r="N34" s="36">
        <f t="shared" ref="N34:N65" si="18">K34/M34</f>
        <v>0.717741935483871</v>
      </c>
      <c r="O34" s="1">
        <f t="shared" ref="O34:O65" si="19">L34/M34</f>
        <v>0.282258064516129</v>
      </c>
      <c r="P34" s="38" t="s">
        <v>55</v>
      </c>
      <c r="Q34" s="18" t="s">
        <v>52</v>
      </c>
      <c r="R34" s="2"/>
      <c r="V34" s="36">
        <v>40</v>
      </c>
      <c r="W34" s="36" t="e">
        <f t="shared" ref="W34:W65" si="20">AVERAGE(S34:U34)*10^$R34/V34</f>
        <v>#DIV/0!</v>
      </c>
      <c r="X34" s="1" t="e">
        <f t="shared" si="12"/>
        <v>#DIV/0!</v>
      </c>
      <c r="Y34" s="2"/>
      <c r="AC34" s="36">
        <v>40</v>
      </c>
      <c r="AD34" s="36" t="e">
        <f t="shared" ref="AD34:AD65" si="21">AVERAGE(Z34:AB34)*10^Y34/AC34</f>
        <v>#DIV/0!</v>
      </c>
      <c r="AE34" s="1" t="e">
        <f t="shared" si="13"/>
        <v>#DIV/0!</v>
      </c>
      <c r="AF34" s="36" t="e">
        <f t="shared" ref="AF34:AF65" si="22">SUM(W34,AD34)</f>
        <v>#DIV/0!</v>
      </c>
      <c r="AG34" s="1" t="e">
        <f t="shared" ref="AG34:AG65" si="23">SUM(X34,AE34)</f>
        <v>#DIV/0!</v>
      </c>
      <c r="AH34" s="19" t="e">
        <f t="shared" ref="AH34:AH65" si="24">X34/AG34</f>
        <v>#DIV/0!</v>
      </c>
      <c r="AI34" s="39" t="e">
        <f t="shared" ref="AI34:AI65" si="25">AE34/AG34</f>
        <v>#DIV/0!</v>
      </c>
    </row>
    <row r="35" spans="1:35" s="3" customFormat="1" ht="15" thickBot="1" x14ac:dyDescent="0.35">
      <c r="A35" s="40">
        <v>35</v>
      </c>
      <c r="B35" s="40">
        <v>4</v>
      </c>
      <c r="C35" s="3" t="s">
        <v>1</v>
      </c>
      <c r="D35" s="3" t="s">
        <v>56</v>
      </c>
      <c r="E35" s="41" t="s">
        <v>100</v>
      </c>
      <c r="F35" s="40">
        <v>2200</v>
      </c>
      <c r="G35" s="3">
        <v>891.66666666666663</v>
      </c>
      <c r="H35" s="3">
        <f t="shared" si="14"/>
        <v>3091.6666666666665</v>
      </c>
      <c r="I35" s="3">
        <f t="shared" si="15"/>
        <v>0.71159029649595695</v>
      </c>
      <c r="J35" s="3">
        <f t="shared" si="16"/>
        <v>0.2884097035040431</v>
      </c>
      <c r="K35" s="3">
        <v>7416.666666666667</v>
      </c>
      <c r="L35" s="3">
        <v>2916.6666666666665</v>
      </c>
      <c r="M35" s="3">
        <f t="shared" si="17"/>
        <v>10333.333333333334</v>
      </c>
      <c r="N35" s="3">
        <f t="shared" si="18"/>
        <v>0.717741935483871</v>
      </c>
      <c r="O35" s="42">
        <f t="shared" si="19"/>
        <v>0.282258064516129</v>
      </c>
      <c r="P35" s="43" t="s">
        <v>53</v>
      </c>
      <c r="Q35" s="44" t="s">
        <v>52</v>
      </c>
      <c r="R35" s="40">
        <v>3</v>
      </c>
      <c r="S35" s="3">
        <v>51</v>
      </c>
      <c r="T35" s="3">
        <v>41</v>
      </c>
      <c r="U35" s="3">
        <v>49</v>
      </c>
      <c r="V35" s="3">
        <v>40</v>
      </c>
      <c r="W35" s="3">
        <f t="shared" si="20"/>
        <v>1175</v>
      </c>
      <c r="X35" s="42">
        <f t="shared" si="12"/>
        <v>352500</v>
      </c>
      <c r="Y35" s="40">
        <v>3</v>
      </c>
      <c r="Z35" s="3">
        <v>26</v>
      </c>
      <c r="AA35" s="3">
        <v>18</v>
      </c>
      <c r="AB35" s="3">
        <v>20</v>
      </c>
      <c r="AC35" s="3">
        <v>40</v>
      </c>
      <c r="AD35" s="3">
        <f t="shared" si="21"/>
        <v>533.33333333333326</v>
      </c>
      <c r="AE35" s="42">
        <f t="shared" si="13"/>
        <v>159999.99999999997</v>
      </c>
      <c r="AF35" s="3">
        <f t="shared" si="22"/>
        <v>1708.3333333333333</v>
      </c>
      <c r="AG35" s="42">
        <f t="shared" si="23"/>
        <v>512500</v>
      </c>
      <c r="AH35" s="45">
        <f t="shared" si="24"/>
        <v>0.68780487804878043</v>
      </c>
      <c r="AI35" s="46">
        <f t="shared" si="25"/>
        <v>0.31219512195121946</v>
      </c>
    </row>
    <row r="36" spans="1:35" s="29" customFormat="1" x14ac:dyDescent="0.3">
      <c r="A36" s="28">
        <v>37</v>
      </c>
      <c r="B36" s="28">
        <v>4</v>
      </c>
      <c r="C36" s="29" t="s">
        <v>23</v>
      </c>
      <c r="D36" s="29" t="s">
        <v>54</v>
      </c>
      <c r="E36" s="30" t="s">
        <v>100</v>
      </c>
      <c r="F36" s="28">
        <v>3533.3333333333335</v>
      </c>
      <c r="G36" s="29">
        <v>1966.6666666666667</v>
      </c>
      <c r="H36" s="29">
        <f t="shared" si="14"/>
        <v>5500</v>
      </c>
      <c r="I36" s="29">
        <f t="shared" si="15"/>
        <v>0.64242424242424245</v>
      </c>
      <c r="J36" s="29">
        <f t="shared" si="16"/>
        <v>0.3575757575757576</v>
      </c>
      <c r="K36" s="29">
        <v>14500</v>
      </c>
      <c r="L36" s="29">
        <v>7250</v>
      </c>
      <c r="M36" s="29">
        <f t="shared" si="17"/>
        <v>21750</v>
      </c>
      <c r="N36" s="29">
        <f t="shared" si="18"/>
        <v>0.66666666666666663</v>
      </c>
      <c r="O36" s="31">
        <f t="shared" si="19"/>
        <v>0.33333333333333331</v>
      </c>
      <c r="P36" s="32" t="s">
        <v>53</v>
      </c>
      <c r="Q36" s="33" t="s">
        <v>52</v>
      </c>
      <c r="R36" s="28">
        <v>1</v>
      </c>
      <c r="S36" s="29">
        <v>5</v>
      </c>
      <c r="T36" s="29">
        <v>3</v>
      </c>
      <c r="U36" s="29">
        <v>3</v>
      </c>
      <c r="V36" s="29">
        <v>40</v>
      </c>
      <c r="W36" s="29">
        <f t="shared" si="20"/>
        <v>0.91666666666666663</v>
      </c>
      <c r="X36" s="31">
        <f t="shared" si="12"/>
        <v>275</v>
      </c>
      <c r="Y36" s="28">
        <v>1</v>
      </c>
      <c r="Z36" s="29">
        <v>3</v>
      </c>
      <c r="AA36" s="29">
        <v>4</v>
      </c>
      <c r="AB36" s="29">
        <v>5</v>
      </c>
      <c r="AC36" s="29">
        <v>40</v>
      </c>
      <c r="AD36" s="29">
        <f t="shared" si="21"/>
        <v>1</v>
      </c>
      <c r="AE36" s="31">
        <f t="shared" si="13"/>
        <v>300</v>
      </c>
      <c r="AF36" s="29">
        <f t="shared" si="22"/>
        <v>1.9166666666666665</v>
      </c>
      <c r="AG36" s="31">
        <f t="shared" si="23"/>
        <v>575</v>
      </c>
      <c r="AH36" s="34">
        <f t="shared" si="24"/>
        <v>0.47826086956521741</v>
      </c>
      <c r="AI36" s="35">
        <f t="shared" si="25"/>
        <v>0.52173913043478259</v>
      </c>
    </row>
    <row r="37" spans="1:35" s="36" customFormat="1" x14ac:dyDescent="0.3">
      <c r="A37" s="2">
        <v>39</v>
      </c>
      <c r="B37" s="2">
        <v>4</v>
      </c>
      <c r="C37" s="36" t="s">
        <v>18</v>
      </c>
      <c r="D37" s="36" t="s">
        <v>54</v>
      </c>
      <c r="E37" s="37" t="s">
        <v>100</v>
      </c>
      <c r="F37" s="2">
        <v>3533.3333333333335</v>
      </c>
      <c r="G37" s="36">
        <v>1966.6666666666667</v>
      </c>
      <c r="H37" s="36">
        <f t="shared" si="14"/>
        <v>5500</v>
      </c>
      <c r="I37" s="36">
        <f t="shared" si="15"/>
        <v>0.64242424242424245</v>
      </c>
      <c r="J37" s="36">
        <f t="shared" si="16"/>
        <v>0.3575757575757576</v>
      </c>
      <c r="K37" s="36">
        <v>14500</v>
      </c>
      <c r="L37" s="36">
        <v>7250</v>
      </c>
      <c r="M37" s="36">
        <f t="shared" si="17"/>
        <v>21750</v>
      </c>
      <c r="N37" s="36">
        <f t="shared" si="18"/>
        <v>0.66666666666666663</v>
      </c>
      <c r="O37" s="1">
        <f t="shared" si="19"/>
        <v>0.33333333333333331</v>
      </c>
      <c r="P37" s="38" t="s">
        <v>53</v>
      </c>
      <c r="Q37" s="1" t="s">
        <v>52</v>
      </c>
      <c r="R37" s="2">
        <v>4</v>
      </c>
      <c r="S37" s="36">
        <v>19</v>
      </c>
      <c r="T37" s="36">
        <v>26</v>
      </c>
      <c r="U37" s="36">
        <v>30</v>
      </c>
      <c r="V37" s="36">
        <v>40</v>
      </c>
      <c r="W37" s="36">
        <f t="shared" si="20"/>
        <v>6250</v>
      </c>
      <c r="X37" s="1">
        <f t="shared" si="12"/>
        <v>1875000</v>
      </c>
      <c r="Y37" s="2">
        <v>4</v>
      </c>
      <c r="Z37" s="36">
        <v>15</v>
      </c>
      <c r="AA37" s="36">
        <v>14</v>
      </c>
      <c r="AB37" s="36">
        <v>13</v>
      </c>
      <c r="AC37" s="36">
        <v>40</v>
      </c>
      <c r="AD37" s="36">
        <f t="shared" si="21"/>
        <v>3500</v>
      </c>
      <c r="AE37" s="1">
        <f t="shared" si="13"/>
        <v>1050000</v>
      </c>
      <c r="AF37" s="36">
        <f t="shared" si="22"/>
        <v>9750</v>
      </c>
      <c r="AG37" s="1">
        <f t="shared" si="23"/>
        <v>2925000</v>
      </c>
      <c r="AH37" s="19">
        <f t="shared" si="24"/>
        <v>0.64102564102564108</v>
      </c>
      <c r="AI37" s="39">
        <f t="shared" si="25"/>
        <v>0.35897435897435898</v>
      </c>
    </row>
    <row r="38" spans="1:35" s="36" customFormat="1" x14ac:dyDescent="0.3">
      <c r="A38" s="2">
        <v>40</v>
      </c>
      <c r="B38" s="2">
        <v>4</v>
      </c>
      <c r="C38" s="36" t="s">
        <v>16</v>
      </c>
      <c r="D38" s="36" t="s">
        <v>54</v>
      </c>
      <c r="E38" s="37" t="s">
        <v>100</v>
      </c>
      <c r="F38" s="2">
        <v>3533.3333333333335</v>
      </c>
      <c r="G38" s="36">
        <v>1966.6666666666667</v>
      </c>
      <c r="H38" s="36">
        <f t="shared" si="14"/>
        <v>5500</v>
      </c>
      <c r="I38" s="36">
        <f t="shared" si="15"/>
        <v>0.64242424242424245</v>
      </c>
      <c r="J38" s="36">
        <f t="shared" si="16"/>
        <v>0.3575757575757576</v>
      </c>
      <c r="K38" s="36">
        <v>14500</v>
      </c>
      <c r="L38" s="36">
        <v>7250</v>
      </c>
      <c r="M38" s="36">
        <f t="shared" si="17"/>
        <v>21750</v>
      </c>
      <c r="N38" s="36">
        <f t="shared" si="18"/>
        <v>0.66666666666666663</v>
      </c>
      <c r="O38" s="1">
        <f t="shared" si="19"/>
        <v>0.33333333333333331</v>
      </c>
      <c r="P38" s="38" t="s">
        <v>55</v>
      </c>
      <c r="Q38" s="1" t="s">
        <v>52</v>
      </c>
      <c r="R38" s="2">
        <v>2</v>
      </c>
      <c r="S38" s="36">
        <v>46</v>
      </c>
      <c r="T38" s="36">
        <v>58</v>
      </c>
      <c r="U38" s="36">
        <v>53</v>
      </c>
      <c r="V38" s="36">
        <v>40</v>
      </c>
      <c r="W38" s="36">
        <f t="shared" si="20"/>
        <v>130.83333333333334</v>
      </c>
      <c r="X38" s="1">
        <f t="shared" si="12"/>
        <v>39250</v>
      </c>
      <c r="Y38" s="2">
        <v>2</v>
      </c>
      <c r="Z38" s="36">
        <v>34</v>
      </c>
      <c r="AA38" s="36">
        <v>36</v>
      </c>
      <c r="AB38" s="36">
        <v>26</v>
      </c>
      <c r="AC38" s="36">
        <v>40</v>
      </c>
      <c r="AD38" s="36">
        <f t="shared" si="21"/>
        <v>80</v>
      </c>
      <c r="AE38" s="1">
        <f t="shared" si="13"/>
        <v>24000</v>
      </c>
      <c r="AF38" s="36">
        <f t="shared" si="22"/>
        <v>210.83333333333334</v>
      </c>
      <c r="AG38" s="1">
        <f t="shared" si="23"/>
        <v>63250</v>
      </c>
      <c r="AH38" s="19">
        <f t="shared" si="24"/>
        <v>0.62055335968379444</v>
      </c>
      <c r="AI38" s="39">
        <f t="shared" si="25"/>
        <v>0.37944664031620551</v>
      </c>
    </row>
    <row r="39" spans="1:35" s="36" customFormat="1" x14ac:dyDescent="0.3">
      <c r="A39" s="2">
        <v>41</v>
      </c>
      <c r="B39" s="2">
        <v>4</v>
      </c>
      <c r="C39" s="36" t="s">
        <v>11</v>
      </c>
      <c r="D39" s="36" t="s">
        <v>54</v>
      </c>
      <c r="E39" s="37" t="s">
        <v>100</v>
      </c>
      <c r="F39" s="2">
        <v>3533.3333333333335</v>
      </c>
      <c r="G39" s="36">
        <v>1966.6666666666667</v>
      </c>
      <c r="H39" s="36">
        <f t="shared" si="14"/>
        <v>5500</v>
      </c>
      <c r="I39" s="36">
        <f t="shared" si="15"/>
        <v>0.64242424242424245</v>
      </c>
      <c r="J39" s="36">
        <f t="shared" si="16"/>
        <v>0.3575757575757576</v>
      </c>
      <c r="K39" s="36">
        <v>14500</v>
      </c>
      <c r="L39" s="36">
        <v>7250</v>
      </c>
      <c r="M39" s="36">
        <f t="shared" si="17"/>
        <v>21750</v>
      </c>
      <c r="N39" s="36">
        <f t="shared" si="18"/>
        <v>0.66666666666666663</v>
      </c>
      <c r="O39" s="1">
        <f t="shared" si="19"/>
        <v>0.33333333333333331</v>
      </c>
      <c r="P39" s="38" t="s">
        <v>55</v>
      </c>
      <c r="Q39" s="18" t="s">
        <v>52</v>
      </c>
      <c r="R39" s="2">
        <v>3</v>
      </c>
      <c r="S39" s="36">
        <v>98</v>
      </c>
      <c r="T39" s="36">
        <v>108</v>
      </c>
      <c r="U39" s="36">
        <v>134</v>
      </c>
      <c r="V39" s="36">
        <v>40</v>
      </c>
      <c r="W39" s="36">
        <f t="shared" si="20"/>
        <v>2833.333333333333</v>
      </c>
      <c r="X39" s="1">
        <f t="shared" si="12"/>
        <v>849999.99999999988</v>
      </c>
      <c r="Y39" s="2">
        <v>3</v>
      </c>
      <c r="Z39" s="36">
        <v>27</v>
      </c>
      <c r="AA39" s="36">
        <v>34</v>
      </c>
      <c r="AB39" s="36">
        <v>23</v>
      </c>
      <c r="AC39" s="36">
        <v>40</v>
      </c>
      <c r="AD39" s="36">
        <f t="shared" si="21"/>
        <v>700</v>
      </c>
      <c r="AE39" s="1">
        <f t="shared" si="13"/>
        <v>210000</v>
      </c>
      <c r="AF39" s="36">
        <f t="shared" si="22"/>
        <v>3533.333333333333</v>
      </c>
      <c r="AG39" s="1">
        <f t="shared" si="23"/>
        <v>1060000</v>
      </c>
      <c r="AH39" s="19">
        <f t="shared" si="24"/>
        <v>0.80188679245283012</v>
      </c>
      <c r="AI39" s="39">
        <f t="shared" si="25"/>
        <v>0.19811320754716982</v>
      </c>
    </row>
    <row r="40" spans="1:35" s="36" customFormat="1" x14ac:dyDescent="0.3">
      <c r="A40" s="2">
        <v>42</v>
      </c>
      <c r="B40" s="2">
        <v>4</v>
      </c>
      <c r="C40" s="36" t="s">
        <v>10</v>
      </c>
      <c r="D40" s="36" t="s">
        <v>54</v>
      </c>
      <c r="E40" s="37" t="s">
        <v>100</v>
      </c>
      <c r="F40" s="2">
        <v>3533.3333333333335</v>
      </c>
      <c r="G40" s="36">
        <v>1966.6666666666667</v>
      </c>
      <c r="H40" s="36">
        <f t="shared" si="14"/>
        <v>5500</v>
      </c>
      <c r="I40" s="36">
        <f t="shared" si="15"/>
        <v>0.64242424242424245</v>
      </c>
      <c r="J40" s="36">
        <f t="shared" si="16"/>
        <v>0.3575757575757576</v>
      </c>
      <c r="K40" s="36">
        <v>14500</v>
      </c>
      <c r="L40" s="36">
        <v>7250</v>
      </c>
      <c r="M40" s="36">
        <f t="shared" si="17"/>
        <v>21750</v>
      </c>
      <c r="N40" s="36">
        <f t="shared" si="18"/>
        <v>0.66666666666666663</v>
      </c>
      <c r="O40" s="1">
        <f t="shared" si="19"/>
        <v>0.33333333333333331</v>
      </c>
      <c r="P40" s="38" t="s">
        <v>53</v>
      </c>
      <c r="Q40" s="18" t="s">
        <v>52</v>
      </c>
      <c r="R40" s="2">
        <v>2</v>
      </c>
      <c r="S40" s="36">
        <v>125</v>
      </c>
      <c r="T40" s="36">
        <v>114</v>
      </c>
      <c r="U40" s="36">
        <v>109</v>
      </c>
      <c r="V40" s="36">
        <v>40</v>
      </c>
      <c r="W40" s="36">
        <f t="shared" si="20"/>
        <v>290</v>
      </c>
      <c r="X40" s="1">
        <f t="shared" si="12"/>
        <v>87000</v>
      </c>
      <c r="Y40" s="2">
        <v>2</v>
      </c>
      <c r="Z40" s="36">
        <v>41</v>
      </c>
      <c r="AA40" s="36">
        <v>41</v>
      </c>
      <c r="AB40" s="36">
        <v>40</v>
      </c>
      <c r="AC40" s="36">
        <v>40</v>
      </c>
      <c r="AD40" s="36">
        <f t="shared" si="21"/>
        <v>101.66666666666666</v>
      </c>
      <c r="AE40" s="1">
        <f t="shared" si="13"/>
        <v>30499.999999999996</v>
      </c>
      <c r="AF40" s="36">
        <f t="shared" si="22"/>
        <v>391.66666666666663</v>
      </c>
      <c r="AG40" s="1">
        <f t="shared" si="23"/>
        <v>117500</v>
      </c>
      <c r="AH40" s="19">
        <f t="shared" si="24"/>
        <v>0.74042553191489358</v>
      </c>
      <c r="AI40" s="39">
        <f t="shared" si="25"/>
        <v>0.25957446808510637</v>
      </c>
    </row>
    <row r="41" spans="1:35" s="3" customFormat="1" ht="15" thickBot="1" x14ac:dyDescent="0.35">
      <c r="A41" s="40">
        <v>43</v>
      </c>
      <c r="B41" s="40">
        <v>4</v>
      </c>
      <c r="C41" s="3" t="s">
        <v>6</v>
      </c>
      <c r="D41" s="3" t="s">
        <v>54</v>
      </c>
      <c r="E41" s="41" t="s">
        <v>100</v>
      </c>
      <c r="F41" s="40">
        <v>3533.3333333333335</v>
      </c>
      <c r="G41" s="3">
        <v>1966.6666666666667</v>
      </c>
      <c r="H41" s="3">
        <f t="shared" si="14"/>
        <v>5500</v>
      </c>
      <c r="I41" s="3">
        <f t="shared" si="15"/>
        <v>0.64242424242424245</v>
      </c>
      <c r="J41" s="3">
        <f t="shared" si="16"/>
        <v>0.3575757575757576</v>
      </c>
      <c r="K41" s="3">
        <v>14500</v>
      </c>
      <c r="L41" s="3">
        <v>7250</v>
      </c>
      <c r="M41" s="3">
        <f t="shared" si="17"/>
        <v>21750</v>
      </c>
      <c r="N41" s="3">
        <f t="shared" si="18"/>
        <v>0.66666666666666663</v>
      </c>
      <c r="O41" s="42">
        <f t="shared" si="19"/>
        <v>0.33333333333333331</v>
      </c>
      <c r="P41" s="43" t="s">
        <v>53</v>
      </c>
      <c r="Q41" s="44" t="s">
        <v>52</v>
      </c>
      <c r="R41" s="40">
        <v>2</v>
      </c>
      <c r="S41" s="3">
        <v>6</v>
      </c>
      <c r="T41" s="3">
        <v>9</v>
      </c>
      <c r="U41" s="3">
        <v>11</v>
      </c>
      <c r="V41" s="3">
        <v>40</v>
      </c>
      <c r="W41" s="3">
        <f t="shared" si="20"/>
        <v>21.666666666666664</v>
      </c>
      <c r="X41" s="42">
        <f t="shared" si="12"/>
        <v>6499.9999999999991</v>
      </c>
      <c r="Y41" s="40">
        <v>2</v>
      </c>
      <c r="Z41" s="3">
        <v>9</v>
      </c>
      <c r="AA41" s="3">
        <v>6</v>
      </c>
      <c r="AB41" s="3">
        <v>3</v>
      </c>
      <c r="AC41" s="3">
        <v>40</v>
      </c>
      <c r="AD41" s="3">
        <f t="shared" si="21"/>
        <v>15</v>
      </c>
      <c r="AE41" s="42">
        <f t="shared" si="13"/>
        <v>4500</v>
      </c>
      <c r="AF41" s="3">
        <f t="shared" si="22"/>
        <v>36.666666666666664</v>
      </c>
      <c r="AG41" s="42">
        <f t="shared" si="23"/>
        <v>11000</v>
      </c>
      <c r="AH41" s="45">
        <f t="shared" si="24"/>
        <v>0.59090909090909083</v>
      </c>
      <c r="AI41" s="46">
        <f t="shared" si="25"/>
        <v>0.40909090909090912</v>
      </c>
    </row>
    <row r="42" spans="1:35" s="29" customFormat="1" x14ac:dyDescent="0.3">
      <c r="A42" s="28">
        <v>44</v>
      </c>
      <c r="B42" s="28">
        <v>4</v>
      </c>
      <c r="C42" s="29" t="s">
        <v>23</v>
      </c>
      <c r="D42" s="29">
        <v>2</v>
      </c>
      <c r="E42" s="30" t="s">
        <v>100</v>
      </c>
      <c r="F42" s="28">
        <v>4800</v>
      </c>
      <c r="G42" s="29">
        <v>2600</v>
      </c>
      <c r="H42" s="29">
        <f t="shared" si="14"/>
        <v>7400</v>
      </c>
      <c r="I42" s="29">
        <f t="shared" si="15"/>
        <v>0.64864864864864868</v>
      </c>
      <c r="J42" s="29">
        <f t="shared" si="16"/>
        <v>0.35135135135135137</v>
      </c>
      <c r="K42" s="29">
        <v>14500</v>
      </c>
      <c r="L42" s="29">
        <v>7916.666666666667</v>
      </c>
      <c r="M42" s="29">
        <f t="shared" si="17"/>
        <v>22416.666666666668</v>
      </c>
      <c r="N42" s="29">
        <f t="shared" si="18"/>
        <v>0.64684014869888473</v>
      </c>
      <c r="O42" s="31">
        <f t="shared" si="19"/>
        <v>0.35315985130111521</v>
      </c>
      <c r="P42" s="32" t="s">
        <v>53</v>
      </c>
      <c r="Q42" s="33" t="s">
        <v>52</v>
      </c>
      <c r="R42" s="28">
        <v>3</v>
      </c>
      <c r="S42" s="29">
        <v>192</v>
      </c>
      <c r="T42" s="29">
        <v>140</v>
      </c>
      <c r="U42" s="29">
        <v>141</v>
      </c>
      <c r="V42" s="29">
        <v>40</v>
      </c>
      <c r="W42" s="29">
        <f t="shared" si="20"/>
        <v>3941.6666666666665</v>
      </c>
      <c r="X42" s="31">
        <f t="shared" si="12"/>
        <v>1182500</v>
      </c>
      <c r="Y42" s="28">
        <v>3</v>
      </c>
      <c r="Z42" s="29">
        <v>55</v>
      </c>
      <c r="AA42" s="29">
        <v>66</v>
      </c>
      <c r="AB42" s="29">
        <v>60</v>
      </c>
      <c r="AC42" s="29">
        <v>40</v>
      </c>
      <c r="AD42" s="29">
        <f t="shared" si="21"/>
        <v>1508.3333333333335</v>
      </c>
      <c r="AE42" s="31">
        <f t="shared" si="13"/>
        <v>452500.00000000006</v>
      </c>
      <c r="AF42" s="29">
        <f t="shared" si="22"/>
        <v>5450</v>
      </c>
      <c r="AG42" s="31">
        <f t="shared" si="23"/>
        <v>1635000</v>
      </c>
      <c r="AH42" s="34">
        <f t="shared" si="24"/>
        <v>0.72324159021406731</v>
      </c>
      <c r="AI42" s="35">
        <f t="shared" si="25"/>
        <v>0.27675840978593275</v>
      </c>
    </row>
    <row r="43" spans="1:35" s="36" customFormat="1" x14ac:dyDescent="0.3">
      <c r="A43" s="2">
        <v>45</v>
      </c>
      <c r="B43" s="2">
        <v>4</v>
      </c>
      <c r="C43" s="36" t="s">
        <v>21</v>
      </c>
      <c r="D43" s="36">
        <v>2</v>
      </c>
      <c r="E43" s="37" t="s">
        <v>100</v>
      </c>
      <c r="F43" s="2">
        <v>4800</v>
      </c>
      <c r="G43" s="36">
        <v>2600</v>
      </c>
      <c r="H43" s="36">
        <f t="shared" si="14"/>
        <v>7400</v>
      </c>
      <c r="I43" s="36">
        <f t="shared" si="15"/>
        <v>0.64864864864864868</v>
      </c>
      <c r="J43" s="36">
        <f t="shared" si="16"/>
        <v>0.35135135135135137</v>
      </c>
      <c r="K43" s="36">
        <v>14500</v>
      </c>
      <c r="L43" s="36">
        <v>7916.666666666667</v>
      </c>
      <c r="M43" s="36">
        <f t="shared" si="17"/>
        <v>22416.666666666668</v>
      </c>
      <c r="N43" s="36">
        <f t="shared" si="18"/>
        <v>0.64684014869888473</v>
      </c>
      <c r="O43" s="1">
        <f t="shared" si="19"/>
        <v>0.35315985130111521</v>
      </c>
      <c r="P43" s="38" t="s">
        <v>53</v>
      </c>
      <c r="Q43" s="18" t="s">
        <v>52</v>
      </c>
      <c r="R43" s="2"/>
      <c r="V43" s="36">
        <v>40</v>
      </c>
      <c r="W43" s="36" t="e">
        <f t="shared" si="20"/>
        <v>#DIV/0!</v>
      </c>
      <c r="X43" s="1" t="e">
        <f t="shared" si="12"/>
        <v>#DIV/0!</v>
      </c>
      <c r="Y43" s="2"/>
      <c r="AC43" s="36">
        <v>40</v>
      </c>
      <c r="AD43" s="36" t="e">
        <f t="shared" si="21"/>
        <v>#DIV/0!</v>
      </c>
      <c r="AE43" s="1" t="e">
        <f t="shared" si="13"/>
        <v>#DIV/0!</v>
      </c>
      <c r="AF43" s="36" t="e">
        <f t="shared" si="22"/>
        <v>#DIV/0!</v>
      </c>
      <c r="AG43" s="1" t="e">
        <f t="shared" si="23"/>
        <v>#DIV/0!</v>
      </c>
      <c r="AH43" s="19" t="e">
        <f t="shared" si="24"/>
        <v>#DIV/0!</v>
      </c>
      <c r="AI43" s="39" t="e">
        <f t="shared" si="25"/>
        <v>#DIV/0!</v>
      </c>
    </row>
    <row r="44" spans="1:35" s="36" customFormat="1" x14ac:dyDescent="0.3">
      <c r="A44" s="2">
        <v>46</v>
      </c>
      <c r="B44" s="2">
        <v>4</v>
      </c>
      <c r="C44" s="36" t="s">
        <v>18</v>
      </c>
      <c r="D44" s="36">
        <v>2</v>
      </c>
      <c r="E44" s="37" t="s">
        <v>100</v>
      </c>
      <c r="F44" s="2">
        <v>4800</v>
      </c>
      <c r="G44" s="36">
        <v>2600</v>
      </c>
      <c r="H44" s="36">
        <f t="shared" si="14"/>
        <v>7400</v>
      </c>
      <c r="I44" s="36">
        <f t="shared" si="15"/>
        <v>0.64864864864864868</v>
      </c>
      <c r="J44" s="36">
        <f t="shared" si="16"/>
        <v>0.35135135135135137</v>
      </c>
      <c r="K44" s="36">
        <v>14500</v>
      </c>
      <c r="L44" s="36">
        <v>7916.666666666667</v>
      </c>
      <c r="M44" s="36">
        <f t="shared" si="17"/>
        <v>22416.666666666668</v>
      </c>
      <c r="N44" s="36">
        <f t="shared" si="18"/>
        <v>0.64684014869888473</v>
      </c>
      <c r="O44" s="1">
        <f t="shared" si="19"/>
        <v>0.35315985130111521</v>
      </c>
      <c r="P44" s="38" t="s">
        <v>53</v>
      </c>
      <c r="Q44" s="18" t="s">
        <v>52</v>
      </c>
      <c r="R44" s="2">
        <v>1</v>
      </c>
      <c r="S44" s="36">
        <v>109</v>
      </c>
      <c r="T44" s="36">
        <v>123</v>
      </c>
      <c r="U44" s="36">
        <v>110</v>
      </c>
      <c r="V44" s="36">
        <v>40</v>
      </c>
      <c r="W44" s="36">
        <f t="shared" si="20"/>
        <v>28.5</v>
      </c>
      <c r="X44" s="1">
        <f t="shared" si="12"/>
        <v>8550</v>
      </c>
      <c r="Y44" s="2">
        <v>1</v>
      </c>
      <c r="Z44" s="36">
        <v>56</v>
      </c>
      <c r="AA44" s="36">
        <v>65</v>
      </c>
      <c r="AB44" s="36">
        <v>50</v>
      </c>
      <c r="AC44" s="36">
        <v>40</v>
      </c>
      <c r="AD44" s="36">
        <f t="shared" si="21"/>
        <v>14.25</v>
      </c>
      <c r="AE44" s="1">
        <f t="shared" si="13"/>
        <v>4275</v>
      </c>
      <c r="AF44" s="36">
        <f t="shared" si="22"/>
        <v>42.75</v>
      </c>
      <c r="AG44" s="1">
        <f t="shared" si="23"/>
        <v>12825</v>
      </c>
      <c r="AH44" s="19">
        <f t="shared" si="24"/>
        <v>0.66666666666666663</v>
      </c>
      <c r="AI44" s="39">
        <f t="shared" si="25"/>
        <v>0.33333333333333331</v>
      </c>
    </row>
    <row r="45" spans="1:35" s="36" customFormat="1" x14ac:dyDescent="0.3">
      <c r="A45" s="2">
        <v>47</v>
      </c>
      <c r="B45" s="2">
        <v>4</v>
      </c>
      <c r="C45" s="36" t="s">
        <v>16</v>
      </c>
      <c r="D45" s="36">
        <v>2</v>
      </c>
      <c r="E45" s="37" t="s">
        <v>100</v>
      </c>
      <c r="F45" s="2">
        <v>4800</v>
      </c>
      <c r="G45" s="36">
        <v>2600</v>
      </c>
      <c r="H45" s="36">
        <f t="shared" si="14"/>
        <v>7400</v>
      </c>
      <c r="I45" s="36">
        <f t="shared" si="15"/>
        <v>0.64864864864864868</v>
      </c>
      <c r="J45" s="36">
        <f t="shared" si="16"/>
        <v>0.35135135135135137</v>
      </c>
      <c r="K45" s="36">
        <v>14500</v>
      </c>
      <c r="L45" s="36">
        <v>7916.666666666667</v>
      </c>
      <c r="M45" s="36">
        <f t="shared" si="17"/>
        <v>22416.666666666668</v>
      </c>
      <c r="N45" s="36">
        <f t="shared" si="18"/>
        <v>0.64684014869888473</v>
      </c>
      <c r="O45" s="1">
        <f t="shared" si="19"/>
        <v>0.35315985130111521</v>
      </c>
      <c r="P45" s="38" t="s">
        <v>53</v>
      </c>
      <c r="Q45" s="18" t="s">
        <v>52</v>
      </c>
      <c r="R45" s="2">
        <v>0</v>
      </c>
      <c r="S45" s="36">
        <v>20</v>
      </c>
      <c r="T45" s="36">
        <v>12</v>
      </c>
      <c r="U45" s="36">
        <v>8</v>
      </c>
      <c r="V45" s="36">
        <v>40</v>
      </c>
      <c r="W45" s="36">
        <f t="shared" si="20"/>
        <v>0.33333333333333337</v>
      </c>
      <c r="X45" s="1">
        <f t="shared" ref="X45:X66" si="26">W45*300</f>
        <v>100.00000000000001</v>
      </c>
      <c r="Y45" s="2">
        <v>0</v>
      </c>
      <c r="Z45" s="36">
        <v>71</v>
      </c>
      <c r="AA45" s="36">
        <v>83</v>
      </c>
      <c r="AB45" s="36">
        <v>82</v>
      </c>
      <c r="AC45" s="36">
        <v>40</v>
      </c>
      <c r="AD45" s="36">
        <f t="shared" si="21"/>
        <v>1.9666666666666668</v>
      </c>
      <c r="AE45" s="1">
        <f t="shared" si="13"/>
        <v>590</v>
      </c>
      <c r="AF45" s="36">
        <f t="shared" si="22"/>
        <v>2.3000000000000003</v>
      </c>
      <c r="AG45" s="1">
        <f t="shared" si="23"/>
        <v>690</v>
      </c>
      <c r="AH45" s="19">
        <f t="shared" si="24"/>
        <v>0.14492753623188409</v>
      </c>
      <c r="AI45" s="39">
        <f t="shared" si="25"/>
        <v>0.85507246376811596</v>
      </c>
    </row>
    <row r="46" spans="1:35" s="3" customFormat="1" ht="15" thickBot="1" x14ac:dyDescent="0.35">
      <c r="A46" s="40">
        <v>48</v>
      </c>
      <c r="B46" s="40">
        <v>4</v>
      </c>
      <c r="C46" s="3" t="s">
        <v>10</v>
      </c>
      <c r="D46" s="3">
        <v>2</v>
      </c>
      <c r="E46" s="41" t="s">
        <v>100</v>
      </c>
      <c r="F46" s="40">
        <v>4800</v>
      </c>
      <c r="G46" s="3">
        <v>2600</v>
      </c>
      <c r="H46" s="3">
        <f t="shared" si="14"/>
        <v>7400</v>
      </c>
      <c r="I46" s="3">
        <f t="shared" si="15"/>
        <v>0.64864864864864868</v>
      </c>
      <c r="J46" s="3">
        <f t="shared" si="16"/>
        <v>0.35135135135135137</v>
      </c>
      <c r="K46" s="3">
        <v>14500</v>
      </c>
      <c r="L46" s="3">
        <v>7916.666666666667</v>
      </c>
      <c r="M46" s="3">
        <f t="shared" si="17"/>
        <v>22416.666666666668</v>
      </c>
      <c r="N46" s="3">
        <f t="shared" si="18"/>
        <v>0.64684014869888473</v>
      </c>
      <c r="O46" s="42">
        <f t="shared" si="19"/>
        <v>0.35315985130111521</v>
      </c>
      <c r="P46" s="43" t="s">
        <v>53</v>
      </c>
      <c r="Q46" s="44" t="s">
        <v>52</v>
      </c>
      <c r="R46" s="40">
        <v>1</v>
      </c>
      <c r="S46" s="3">
        <v>0</v>
      </c>
      <c r="T46" s="3">
        <v>2</v>
      </c>
      <c r="U46" s="3">
        <v>0</v>
      </c>
      <c r="V46" s="3">
        <v>40</v>
      </c>
      <c r="W46" s="3">
        <f t="shared" si="20"/>
        <v>0.16666666666666666</v>
      </c>
      <c r="X46" s="42">
        <f t="shared" si="26"/>
        <v>50</v>
      </c>
      <c r="Y46" s="40">
        <v>1</v>
      </c>
      <c r="Z46" s="3">
        <v>14</v>
      </c>
      <c r="AA46" s="3">
        <v>12</v>
      </c>
      <c r="AB46" s="3">
        <v>15</v>
      </c>
      <c r="AC46" s="3">
        <v>40</v>
      </c>
      <c r="AD46" s="3">
        <f t="shared" si="21"/>
        <v>3.4166666666666665</v>
      </c>
      <c r="AE46" s="42">
        <f t="shared" si="13"/>
        <v>1025</v>
      </c>
      <c r="AF46" s="3">
        <f t="shared" si="22"/>
        <v>3.583333333333333</v>
      </c>
      <c r="AG46" s="42">
        <f t="shared" si="23"/>
        <v>1075</v>
      </c>
      <c r="AH46" s="45">
        <f t="shared" si="24"/>
        <v>4.6511627906976744E-2</v>
      </c>
      <c r="AI46" s="46">
        <f t="shared" si="25"/>
        <v>0.95348837209302328</v>
      </c>
    </row>
    <row r="47" spans="1:35" s="16" customFormat="1" ht="15" thickBot="1" x14ac:dyDescent="0.35">
      <c r="A47" s="17">
        <v>49</v>
      </c>
      <c r="B47" s="17">
        <v>10</v>
      </c>
      <c r="C47" s="16" t="s">
        <v>14</v>
      </c>
      <c r="D47" s="16">
        <v>2</v>
      </c>
      <c r="E47" s="47" t="s">
        <v>101</v>
      </c>
      <c r="F47" s="17">
        <v>23833.333333333332</v>
      </c>
      <c r="G47" s="16">
        <v>35750</v>
      </c>
      <c r="H47" s="16">
        <f t="shared" si="14"/>
        <v>59583.333333333328</v>
      </c>
      <c r="I47" s="16">
        <f t="shared" si="15"/>
        <v>0.4</v>
      </c>
      <c r="J47" s="16">
        <f t="shared" si="16"/>
        <v>0.60000000000000009</v>
      </c>
      <c r="K47" s="16">
        <v>37750</v>
      </c>
      <c r="L47" s="16">
        <v>38833.333333333336</v>
      </c>
      <c r="M47" s="16">
        <f t="shared" si="17"/>
        <v>76583.333333333343</v>
      </c>
      <c r="N47" s="16">
        <f t="shared" si="18"/>
        <v>0.49292709466811746</v>
      </c>
      <c r="O47" s="15">
        <f t="shared" si="19"/>
        <v>0.50707290533188243</v>
      </c>
      <c r="P47" s="48" t="s">
        <v>49</v>
      </c>
      <c r="Q47" s="49" t="s">
        <v>39</v>
      </c>
      <c r="R47" s="17">
        <v>2</v>
      </c>
      <c r="S47" s="16">
        <v>121</v>
      </c>
      <c r="T47" s="16">
        <v>139</v>
      </c>
      <c r="U47" s="16">
        <v>121</v>
      </c>
      <c r="V47" s="16">
        <v>40</v>
      </c>
      <c r="W47" s="16">
        <f t="shared" si="20"/>
        <v>317.5</v>
      </c>
      <c r="X47" s="15">
        <f t="shared" si="26"/>
        <v>95250</v>
      </c>
      <c r="Y47" s="17">
        <v>0</v>
      </c>
      <c r="Z47" s="16">
        <v>0</v>
      </c>
      <c r="AA47" s="16">
        <v>0</v>
      </c>
      <c r="AB47" s="16">
        <v>0</v>
      </c>
      <c r="AC47" s="16">
        <v>40</v>
      </c>
      <c r="AD47" s="16">
        <f t="shared" si="21"/>
        <v>0</v>
      </c>
      <c r="AE47" s="15">
        <f t="shared" si="13"/>
        <v>0</v>
      </c>
      <c r="AF47" s="16">
        <f t="shared" si="22"/>
        <v>317.5</v>
      </c>
      <c r="AG47" s="15">
        <f t="shared" si="23"/>
        <v>95250</v>
      </c>
      <c r="AH47" s="50">
        <f t="shared" si="24"/>
        <v>1</v>
      </c>
      <c r="AI47" s="51">
        <f t="shared" si="25"/>
        <v>0</v>
      </c>
    </row>
    <row r="48" spans="1:35" s="29" customFormat="1" x14ac:dyDescent="0.3">
      <c r="A48" s="28">
        <v>50</v>
      </c>
      <c r="B48" s="28">
        <v>10</v>
      </c>
      <c r="C48" s="29" t="s">
        <v>18</v>
      </c>
      <c r="D48" s="29">
        <v>1</v>
      </c>
      <c r="E48" s="30" t="s">
        <v>102</v>
      </c>
      <c r="F48" s="28">
        <v>206666.66666666669</v>
      </c>
      <c r="G48" s="29">
        <v>337500</v>
      </c>
      <c r="H48" s="29">
        <f t="shared" si="14"/>
        <v>544166.66666666674</v>
      </c>
      <c r="I48" s="29">
        <f t="shared" si="15"/>
        <v>0.37978560490045937</v>
      </c>
      <c r="J48" s="29">
        <f t="shared" si="16"/>
        <v>0.62021439509954046</v>
      </c>
      <c r="K48" s="29">
        <v>360833.33333333337</v>
      </c>
      <c r="L48" s="29">
        <v>390833.33333333337</v>
      </c>
      <c r="M48" s="29">
        <f t="shared" si="17"/>
        <v>751666.66666666674</v>
      </c>
      <c r="N48" s="29">
        <f t="shared" si="18"/>
        <v>0.48004434589800443</v>
      </c>
      <c r="O48" s="31">
        <f t="shared" si="19"/>
        <v>0.51995565410199551</v>
      </c>
      <c r="P48" s="32" t="s">
        <v>49</v>
      </c>
      <c r="Q48" s="33" t="s">
        <v>39</v>
      </c>
      <c r="R48" s="28">
        <v>4</v>
      </c>
      <c r="S48" s="29">
        <v>67</v>
      </c>
      <c r="T48" s="29">
        <v>55</v>
      </c>
      <c r="U48" s="29">
        <v>61</v>
      </c>
      <c r="V48" s="29">
        <v>40</v>
      </c>
      <c r="W48" s="29">
        <f t="shared" si="20"/>
        <v>15250</v>
      </c>
      <c r="X48" s="31">
        <f t="shared" si="26"/>
        <v>4575000</v>
      </c>
      <c r="Y48" s="28">
        <v>4</v>
      </c>
      <c r="Z48" s="29">
        <v>71</v>
      </c>
      <c r="AA48" s="29">
        <v>62</v>
      </c>
      <c r="AB48" s="29">
        <v>56</v>
      </c>
      <c r="AC48" s="29">
        <v>40</v>
      </c>
      <c r="AD48" s="29">
        <f t="shared" si="21"/>
        <v>15750</v>
      </c>
      <c r="AE48" s="31">
        <f t="shared" si="13"/>
        <v>4725000</v>
      </c>
      <c r="AF48" s="29">
        <f t="shared" si="22"/>
        <v>31000</v>
      </c>
      <c r="AG48" s="31">
        <f t="shared" si="23"/>
        <v>9300000</v>
      </c>
      <c r="AH48" s="34">
        <f t="shared" si="24"/>
        <v>0.49193548387096775</v>
      </c>
      <c r="AI48" s="35">
        <f t="shared" si="25"/>
        <v>0.50806451612903225</v>
      </c>
    </row>
    <row r="49" spans="1:35" s="36" customFormat="1" x14ac:dyDescent="0.3">
      <c r="A49" s="2">
        <v>51</v>
      </c>
      <c r="B49" s="2">
        <v>10</v>
      </c>
      <c r="C49" s="36" t="s">
        <v>15</v>
      </c>
      <c r="D49" s="36">
        <v>1</v>
      </c>
      <c r="E49" s="37" t="s">
        <v>102</v>
      </c>
      <c r="F49" s="2">
        <v>206666.66666666669</v>
      </c>
      <c r="G49" s="36">
        <v>337500</v>
      </c>
      <c r="H49" s="36">
        <f t="shared" si="14"/>
        <v>544166.66666666674</v>
      </c>
      <c r="I49" s="36">
        <f t="shared" si="15"/>
        <v>0.37978560490045937</v>
      </c>
      <c r="J49" s="36">
        <f t="shared" si="16"/>
        <v>0.62021439509954046</v>
      </c>
      <c r="K49" s="36">
        <v>360833.33333333337</v>
      </c>
      <c r="L49" s="36">
        <v>390833.33333333337</v>
      </c>
      <c r="M49" s="36">
        <f t="shared" si="17"/>
        <v>751666.66666666674</v>
      </c>
      <c r="N49" s="36">
        <f t="shared" si="18"/>
        <v>0.48004434589800443</v>
      </c>
      <c r="O49" s="1">
        <f t="shared" si="19"/>
        <v>0.51995565410199551</v>
      </c>
      <c r="P49" s="38" t="s">
        <v>49</v>
      </c>
      <c r="Q49" s="18" t="s">
        <v>39</v>
      </c>
      <c r="R49" s="2">
        <v>3</v>
      </c>
      <c r="S49" s="36">
        <v>27</v>
      </c>
      <c r="T49" s="36">
        <v>41</v>
      </c>
      <c r="U49" s="36">
        <v>27</v>
      </c>
      <c r="V49" s="36">
        <v>40</v>
      </c>
      <c r="W49" s="36">
        <f t="shared" si="20"/>
        <v>791.66666666666674</v>
      </c>
      <c r="X49" s="1">
        <f t="shared" si="26"/>
        <v>237500.00000000003</v>
      </c>
      <c r="Y49" s="2">
        <v>4</v>
      </c>
      <c r="Z49" s="36">
        <v>11</v>
      </c>
      <c r="AA49" s="36">
        <v>13</v>
      </c>
      <c r="AB49" s="36">
        <v>7</v>
      </c>
      <c r="AC49" s="36">
        <v>40</v>
      </c>
      <c r="AD49" s="36">
        <f t="shared" si="21"/>
        <v>2583.3333333333335</v>
      </c>
      <c r="AE49" s="1">
        <f t="shared" si="13"/>
        <v>775000</v>
      </c>
      <c r="AF49" s="36">
        <f t="shared" si="22"/>
        <v>3375</v>
      </c>
      <c r="AG49" s="1">
        <f t="shared" si="23"/>
        <v>1012500</v>
      </c>
      <c r="AH49" s="19">
        <f t="shared" si="24"/>
        <v>0.23456790123456794</v>
      </c>
      <c r="AI49" s="39">
        <f t="shared" si="25"/>
        <v>0.76543209876543206</v>
      </c>
    </row>
    <row r="50" spans="1:35" s="36" customFormat="1" x14ac:dyDescent="0.3">
      <c r="A50" s="2">
        <v>52</v>
      </c>
      <c r="B50" s="2">
        <v>10</v>
      </c>
      <c r="C50" s="36" t="s">
        <v>7</v>
      </c>
      <c r="D50" s="36">
        <v>1</v>
      </c>
      <c r="E50" s="37" t="s">
        <v>102</v>
      </c>
      <c r="F50" s="2">
        <v>206666.66666666669</v>
      </c>
      <c r="G50" s="36">
        <v>337500</v>
      </c>
      <c r="H50" s="36">
        <f t="shared" si="14"/>
        <v>544166.66666666674</v>
      </c>
      <c r="I50" s="36">
        <f t="shared" si="15"/>
        <v>0.37978560490045937</v>
      </c>
      <c r="J50" s="36">
        <f t="shared" si="16"/>
        <v>0.62021439509954046</v>
      </c>
      <c r="K50" s="36">
        <v>360833.33333333337</v>
      </c>
      <c r="L50" s="36">
        <v>390833.33333333337</v>
      </c>
      <c r="M50" s="36">
        <f t="shared" si="17"/>
        <v>751666.66666666674</v>
      </c>
      <c r="N50" s="36">
        <f t="shared" si="18"/>
        <v>0.48004434589800443</v>
      </c>
      <c r="O50" s="1">
        <f t="shared" si="19"/>
        <v>0.51995565410199551</v>
      </c>
      <c r="P50" s="38" t="s">
        <v>49</v>
      </c>
      <c r="Q50" s="18" t="s">
        <v>0</v>
      </c>
      <c r="R50" s="2">
        <v>3</v>
      </c>
      <c r="S50" s="36">
        <v>132</v>
      </c>
      <c r="T50" s="36">
        <v>119</v>
      </c>
      <c r="U50" s="36">
        <v>156</v>
      </c>
      <c r="V50" s="36">
        <v>40</v>
      </c>
      <c r="W50" s="36">
        <f t="shared" si="20"/>
        <v>3391.6666666666665</v>
      </c>
      <c r="X50" s="1">
        <f t="shared" si="26"/>
        <v>1017500</v>
      </c>
      <c r="Y50" s="2">
        <v>3</v>
      </c>
      <c r="Z50" s="36">
        <v>78</v>
      </c>
      <c r="AA50" s="36">
        <v>63</v>
      </c>
      <c r="AB50" s="36">
        <v>108</v>
      </c>
      <c r="AC50" s="36">
        <v>40</v>
      </c>
      <c r="AD50" s="36">
        <f t="shared" si="21"/>
        <v>2075</v>
      </c>
      <c r="AE50" s="1">
        <f t="shared" si="13"/>
        <v>622500</v>
      </c>
      <c r="AF50" s="36">
        <f t="shared" si="22"/>
        <v>5466.6666666666661</v>
      </c>
      <c r="AG50" s="1">
        <f t="shared" si="23"/>
        <v>1640000</v>
      </c>
      <c r="AH50" s="19">
        <f t="shared" si="24"/>
        <v>0.62042682926829273</v>
      </c>
      <c r="AI50" s="39">
        <f t="shared" si="25"/>
        <v>0.37957317073170732</v>
      </c>
    </row>
    <row r="51" spans="1:35" s="36" customFormat="1" x14ac:dyDescent="0.3">
      <c r="A51" s="2">
        <v>53</v>
      </c>
      <c r="B51" s="2">
        <v>10</v>
      </c>
      <c r="C51" s="36" t="s">
        <v>4</v>
      </c>
      <c r="D51" s="36">
        <v>1</v>
      </c>
      <c r="E51" s="37" t="s">
        <v>102</v>
      </c>
      <c r="F51" s="2">
        <v>206666.66666666669</v>
      </c>
      <c r="G51" s="36">
        <v>337500</v>
      </c>
      <c r="H51" s="36">
        <f t="shared" si="14"/>
        <v>544166.66666666674</v>
      </c>
      <c r="I51" s="36">
        <f t="shared" si="15"/>
        <v>0.37978560490045937</v>
      </c>
      <c r="J51" s="36">
        <f t="shared" si="16"/>
        <v>0.62021439509954046</v>
      </c>
      <c r="K51" s="36">
        <v>360833.33333333337</v>
      </c>
      <c r="L51" s="36">
        <v>390833.33333333337</v>
      </c>
      <c r="M51" s="36">
        <f t="shared" si="17"/>
        <v>751666.66666666674</v>
      </c>
      <c r="N51" s="36">
        <f t="shared" si="18"/>
        <v>0.48004434589800443</v>
      </c>
      <c r="O51" s="1">
        <f t="shared" si="19"/>
        <v>0.51995565410199551</v>
      </c>
      <c r="P51" s="38" t="s">
        <v>49</v>
      </c>
      <c r="Q51" s="18" t="s">
        <v>51</v>
      </c>
      <c r="R51" s="2">
        <v>4</v>
      </c>
      <c r="S51" s="36">
        <v>55</v>
      </c>
      <c r="T51" s="36">
        <v>46</v>
      </c>
      <c r="U51" s="36">
        <v>42</v>
      </c>
      <c r="V51" s="36">
        <v>40</v>
      </c>
      <c r="W51" s="36">
        <f t="shared" si="20"/>
        <v>11916.666666666666</v>
      </c>
      <c r="X51" s="1">
        <f t="shared" si="26"/>
        <v>3575000</v>
      </c>
      <c r="Y51" s="2">
        <v>4</v>
      </c>
      <c r="Z51" s="36">
        <v>36</v>
      </c>
      <c r="AA51" s="36">
        <v>39</v>
      </c>
      <c r="AB51" s="36">
        <v>40</v>
      </c>
      <c r="AC51" s="36">
        <v>40</v>
      </c>
      <c r="AD51" s="36">
        <f t="shared" si="21"/>
        <v>9583.3333333333339</v>
      </c>
      <c r="AE51" s="1">
        <f t="shared" si="13"/>
        <v>2875000</v>
      </c>
      <c r="AF51" s="36">
        <f t="shared" si="22"/>
        <v>21500</v>
      </c>
      <c r="AG51" s="1">
        <f t="shared" si="23"/>
        <v>6450000</v>
      </c>
      <c r="AH51" s="19">
        <f t="shared" si="24"/>
        <v>0.55426356589147285</v>
      </c>
      <c r="AI51" s="39">
        <f t="shared" si="25"/>
        <v>0.44573643410852715</v>
      </c>
    </row>
    <row r="52" spans="1:35" s="36" customFormat="1" x14ac:dyDescent="0.3">
      <c r="A52" s="2">
        <v>54</v>
      </c>
      <c r="B52" s="2">
        <v>10</v>
      </c>
      <c r="C52" s="36" t="s">
        <v>3</v>
      </c>
      <c r="D52" s="36">
        <v>1</v>
      </c>
      <c r="E52" s="37" t="s">
        <v>102</v>
      </c>
      <c r="F52" s="2">
        <v>206666.66666666669</v>
      </c>
      <c r="G52" s="36">
        <v>337500</v>
      </c>
      <c r="H52" s="36">
        <f t="shared" si="14"/>
        <v>544166.66666666674</v>
      </c>
      <c r="I52" s="36">
        <f t="shared" si="15"/>
        <v>0.37978560490045937</v>
      </c>
      <c r="J52" s="36">
        <f t="shared" si="16"/>
        <v>0.62021439509954046</v>
      </c>
      <c r="K52" s="36">
        <v>360833.33333333337</v>
      </c>
      <c r="L52" s="36">
        <v>390833.33333333337</v>
      </c>
      <c r="M52" s="36">
        <f t="shared" si="17"/>
        <v>751666.66666666674</v>
      </c>
      <c r="N52" s="36">
        <f t="shared" si="18"/>
        <v>0.48004434589800443</v>
      </c>
      <c r="O52" s="1">
        <f t="shared" si="19"/>
        <v>0.51995565410199551</v>
      </c>
      <c r="P52" s="38" t="s">
        <v>49</v>
      </c>
      <c r="Q52" s="18" t="s">
        <v>50</v>
      </c>
      <c r="R52" s="2">
        <v>4</v>
      </c>
      <c r="S52" s="36">
        <v>84</v>
      </c>
      <c r="T52" s="36">
        <v>76</v>
      </c>
      <c r="U52" s="36">
        <v>73</v>
      </c>
      <c r="V52" s="36">
        <v>40</v>
      </c>
      <c r="W52" s="36">
        <f t="shared" si="20"/>
        <v>19416.666666666668</v>
      </c>
      <c r="X52" s="1">
        <f t="shared" si="26"/>
        <v>5825000</v>
      </c>
      <c r="Y52" s="2">
        <v>4</v>
      </c>
      <c r="Z52" s="36">
        <v>17</v>
      </c>
      <c r="AA52" s="36">
        <v>17</v>
      </c>
      <c r="AB52" s="36">
        <v>26</v>
      </c>
      <c r="AC52" s="36">
        <v>40</v>
      </c>
      <c r="AD52" s="36">
        <f t="shared" si="21"/>
        <v>5000</v>
      </c>
      <c r="AE52" s="1">
        <f t="shared" si="13"/>
        <v>1500000</v>
      </c>
      <c r="AF52" s="36">
        <f t="shared" si="22"/>
        <v>24416.666666666668</v>
      </c>
      <c r="AG52" s="1">
        <f t="shared" si="23"/>
        <v>7325000</v>
      </c>
      <c r="AH52" s="19">
        <f t="shared" si="24"/>
        <v>0.79522184300341292</v>
      </c>
      <c r="AI52" s="39">
        <f t="shared" si="25"/>
        <v>0.20477815699658702</v>
      </c>
    </row>
    <row r="53" spans="1:35" s="3" customFormat="1" ht="15" thickBot="1" x14ac:dyDescent="0.35">
      <c r="A53" s="40">
        <v>55</v>
      </c>
      <c r="B53" s="40">
        <v>10</v>
      </c>
      <c r="C53" s="3" t="s">
        <v>2</v>
      </c>
      <c r="D53" s="3">
        <v>1</v>
      </c>
      <c r="E53" s="41" t="s">
        <v>102</v>
      </c>
      <c r="F53" s="40">
        <v>206666.66666666669</v>
      </c>
      <c r="G53" s="3">
        <v>337500</v>
      </c>
      <c r="H53" s="3">
        <f t="shared" si="14"/>
        <v>544166.66666666674</v>
      </c>
      <c r="I53" s="3">
        <f t="shared" si="15"/>
        <v>0.37978560490045937</v>
      </c>
      <c r="J53" s="3">
        <f t="shared" si="16"/>
        <v>0.62021439509954046</v>
      </c>
      <c r="K53" s="3">
        <v>360833.33333333337</v>
      </c>
      <c r="L53" s="3">
        <v>390833.33333333337</v>
      </c>
      <c r="M53" s="3">
        <f t="shared" si="17"/>
        <v>751666.66666666674</v>
      </c>
      <c r="N53" s="3">
        <f t="shared" si="18"/>
        <v>0.48004434589800443</v>
      </c>
      <c r="O53" s="42">
        <f t="shared" si="19"/>
        <v>0.51995565410199551</v>
      </c>
      <c r="P53" s="43" t="s">
        <v>49</v>
      </c>
      <c r="Q53" s="44" t="s">
        <v>39</v>
      </c>
      <c r="R53" s="40">
        <v>4</v>
      </c>
      <c r="S53" s="3">
        <v>21</v>
      </c>
      <c r="T53" s="3">
        <v>21</v>
      </c>
      <c r="U53" s="3">
        <v>26</v>
      </c>
      <c r="V53" s="3">
        <v>40</v>
      </c>
      <c r="W53" s="3">
        <f t="shared" si="20"/>
        <v>5666.666666666667</v>
      </c>
      <c r="X53" s="42">
        <f t="shared" si="26"/>
        <v>1700000</v>
      </c>
      <c r="Y53" s="40">
        <v>4</v>
      </c>
      <c r="Z53" s="3">
        <v>6</v>
      </c>
      <c r="AA53" s="3">
        <v>3</v>
      </c>
      <c r="AB53" s="3">
        <v>1</v>
      </c>
      <c r="AC53" s="3">
        <v>40</v>
      </c>
      <c r="AD53" s="3">
        <f t="shared" si="21"/>
        <v>833.33333333333337</v>
      </c>
      <c r="AE53" s="42">
        <f t="shared" si="13"/>
        <v>250000</v>
      </c>
      <c r="AF53" s="3">
        <f t="shared" si="22"/>
        <v>6500</v>
      </c>
      <c r="AG53" s="42">
        <f t="shared" si="23"/>
        <v>1950000</v>
      </c>
      <c r="AH53" s="45">
        <f t="shared" si="24"/>
        <v>0.87179487179487181</v>
      </c>
      <c r="AI53" s="46">
        <f t="shared" si="25"/>
        <v>0.12820512820512819</v>
      </c>
    </row>
    <row r="54" spans="1:35" s="29" customFormat="1" x14ac:dyDescent="0.3">
      <c r="A54" s="28">
        <v>56</v>
      </c>
      <c r="B54" s="28">
        <v>11</v>
      </c>
      <c r="C54" s="52" t="s">
        <v>20</v>
      </c>
      <c r="D54" s="29">
        <v>3</v>
      </c>
      <c r="E54" s="30" t="s">
        <v>101</v>
      </c>
      <c r="F54" s="28">
        <v>4125</v>
      </c>
      <c r="G54" s="29">
        <v>6916.666666666667</v>
      </c>
      <c r="H54" s="29">
        <f t="shared" si="14"/>
        <v>11041.666666666668</v>
      </c>
      <c r="I54" s="29">
        <f t="shared" si="15"/>
        <v>0.37358490566037733</v>
      </c>
      <c r="J54" s="29">
        <f t="shared" si="16"/>
        <v>0.62641509433962261</v>
      </c>
      <c r="K54" s="29">
        <v>4150</v>
      </c>
      <c r="L54" s="29">
        <v>6500</v>
      </c>
      <c r="M54" s="29">
        <f t="shared" si="17"/>
        <v>10650</v>
      </c>
      <c r="N54" s="29">
        <f t="shared" si="18"/>
        <v>0.38967136150234744</v>
      </c>
      <c r="O54" s="31">
        <f t="shared" si="19"/>
        <v>0.61032863849765262</v>
      </c>
      <c r="P54" s="53"/>
      <c r="Q54" s="54" t="s">
        <v>47</v>
      </c>
      <c r="R54" s="28">
        <v>1</v>
      </c>
      <c r="S54" s="29">
        <v>91</v>
      </c>
      <c r="T54" s="29">
        <v>95</v>
      </c>
      <c r="U54" s="29">
        <v>99</v>
      </c>
      <c r="V54" s="29">
        <v>40</v>
      </c>
      <c r="W54" s="29">
        <f t="shared" si="20"/>
        <v>23.75</v>
      </c>
      <c r="X54" s="31">
        <f t="shared" si="26"/>
        <v>7125</v>
      </c>
      <c r="Y54" s="28">
        <v>1</v>
      </c>
      <c r="Z54" s="29">
        <v>99</v>
      </c>
      <c r="AA54" s="29">
        <v>84</v>
      </c>
      <c r="AB54" s="29">
        <v>87</v>
      </c>
      <c r="AC54" s="29">
        <v>40</v>
      </c>
      <c r="AD54" s="29">
        <f t="shared" si="21"/>
        <v>22.5</v>
      </c>
      <c r="AE54" s="31">
        <f t="shared" si="13"/>
        <v>6750</v>
      </c>
      <c r="AF54" s="29">
        <f t="shared" si="22"/>
        <v>46.25</v>
      </c>
      <c r="AG54" s="31">
        <f t="shared" si="23"/>
        <v>13875</v>
      </c>
      <c r="AH54" s="34">
        <f t="shared" si="24"/>
        <v>0.51351351351351349</v>
      </c>
      <c r="AI54" s="35">
        <f t="shared" si="25"/>
        <v>0.48648648648648651</v>
      </c>
    </row>
    <row r="55" spans="1:35" s="36" customFormat="1" x14ac:dyDescent="0.3">
      <c r="A55" s="2">
        <v>57</v>
      </c>
      <c r="B55" s="2">
        <v>11</v>
      </c>
      <c r="C55" s="36" t="s">
        <v>30</v>
      </c>
      <c r="D55" s="36">
        <v>3</v>
      </c>
      <c r="E55" s="37" t="s">
        <v>101</v>
      </c>
      <c r="F55" s="2">
        <v>4125</v>
      </c>
      <c r="G55" s="36">
        <v>6916.666666666667</v>
      </c>
      <c r="H55" s="36">
        <f t="shared" si="14"/>
        <v>11041.666666666668</v>
      </c>
      <c r="I55" s="36">
        <f t="shared" si="15"/>
        <v>0.37358490566037733</v>
      </c>
      <c r="J55" s="36">
        <f t="shared" si="16"/>
        <v>0.62641509433962261</v>
      </c>
      <c r="K55" s="36">
        <v>4150</v>
      </c>
      <c r="L55" s="36">
        <v>6500</v>
      </c>
      <c r="M55" s="36">
        <f t="shared" si="17"/>
        <v>10650</v>
      </c>
      <c r="N55" s="36">
        <f t="shared" si="18"/>
        <v>0.38967136150234744</v>
      </c>
      <c r="O55" s="1">
        <f t="shared" si="19"/>
        <v>0.61032863849765262</v>
      </c>
      <c r="P55" s="38"/>
      <c r="Q55" s="1" t="s">
        <v>48</v>
      </c>
      <c r="R55" s="2" t="s">
        <v>32</v>
      </c>
      <c r="S55" s="55" t="s">
        <v>45</v>
      </c>
      <c r="T55" s="55" t="s">
        <v>45</v>
      </c>
      <c r="U55" s="55" t="s">
        <v>45</v>
      </c>
      <c r="V55" s="36">
        <v>40</v>
      </c>
      <c r="W55" s="36" t="e">
        <f t="shared" si="20"/>
        <v>#DIV/0!</v>
      </c>
      <c r="X55" s="1" t="e">
        <f t="shared" si="26"/>
        <v>#DIV/0!</v>
      </c>
      <c r="Y55" s="2" t="s">
        <v>32</v>
      </c>
      <c r="Z55" s="55" t="s">
        <v>45</v>
      </c>
      <c r="AA55" s="55" t="s">
        <v>45</v>
      </c>
      <c r="AB55" s="55" t="s">
        <v>45</v>
      </c>
      <c r="AC55" s="36">
        <v>40</v>
      </c>
      <c r="AD55" s="36" t="e">
        <f t="shared" si="21"/>
        <v>#DIV/0!</v>
      </c>
      <c r="AE55" s="1" t="e">
        <f t="shared" si="13"/>
        <v>#DIV/0!</v>
      </c>
      <c r="AF55" s="36" t="e">
        <f t="shared" si="22"/>
        <v>#DIV/0!</v>
      </c>
      <c r="AG55" s="1" t="e">
        <f t="shared" si="23"/>
        <v>#DIV/0!</v>
      </c>
      <c r="AH55" s="19" t="e">
        <f t="shared" si="24"/>
        <v>#DIV/0!</v>
      </c>
      <c r="AI55" s="39" t="e">
        <f t="shared" si="25"/>
        <v>#DIV/0!</v>
      </c>
    </row>
    <row r="56" spans="1:35" s="36" customFormat="1" x14ac:dyDescent="0.3">
      <c r="A56" s="2">
        <v>58</v>
      </c>
      <c r="B56" s="2">
        <v>11</v>
      </c>
      <c r="C56" s="36" t="s">
        <v>18</v>
      </c>
      <c r="D56" s="36">
        <v>3</v>
      </c>
      <c r="E56" s="37" t="s">
        <v>101</v>
      </c>
      <c r="F56" s="2">
        <v>4125</v>
      </c>
      <c r="G56" s="36">
        <v>6916.666666666667</v>
      </c>
      <c r="H56" s="36">
        <f t="shared" si="14"/>
        <v>11041.666666666668</v>
      </c>
      <c r="I56" s="36">
        <f t="shared" si="15"/>
        <v>0.37358490566037733</v>
      </c>
      <c r="J56" s="36">
        <f t="shared" si="16"/>
        <v>0.62641509433962261</v>
      </c>
      <c r="K56" s="36">
        <v>4150</v>
      </c>
      <c r="L56" s="36">
        <v>6500</v>
      </c>
      <c r="M56" s="36">
        <f t="shared" si="17"/>
        <v>10650</v>
      </c>
      <c r="N56" s="36">
        <f t="shared" si="18"/>
        <v>0.38967136150234744</v>
      </c>
      <c r="O56" s="1">
        <f t="shared" si="19"/>
        <v>0.61032863849765262</v>
      </c>
      <c r="P56" s="38"/>
      <c r="Q56" s="18" t="s">
        <v>47</v>
      </c>
      <c r="R56" s="2" t="s">
        <v>32</v>
      </c>
      <c r="S56" s="55" t="s">
        <v>45</v>
      </c>
      <c r="T56" s="55" t="s">
        <v>45</v>
      </c>
      <c r="U56" s="55" t="s">
        <v>45</v>
      </c>
      <c r="V56" s="36">
        <v>40</v>
      </c>
      <c r="W56" s="36" t="e">
        <f t="shared" si="20"/>
        <v>#DIV/0!</v>
      </c>
      <c r="X56" s="1" t="e">
        <f t="shared" si="26"/>
        <v>#DIV/0!</v>
      </c>
      <c r="Y56" s="2" t="s">
        <v>32</v>
      </c>
      <c r="Z56" s="55" t="s">
        <v>45</v>
      </c>
      <c r="AA56" s="55" t="s">
        <v>45</v>
      </c>
      <c r="AB56" s="55" t="s">
        <v>45</v>
      </c>
      <c r="AC56" s="36">
        <v>40</v>
      </c>
      <c r="AD56" s="36" t="e">
        <f t="shared" si="21"/>
        <v>#DIV/0!</v>
      </c>
      <c r="AE56" s="1" t="e">
        <f t="shared" si="13"/>
        <v>#DIV/0!</v>
      </c>
      <c r="AF56" s="36" t="e">
        <f t="shared" si="22"/>
        <v>#DIV/0!</v>
      </c>
      <c r="AG56" s="1" t="e">
        <f t="shared" si="23"/>
        <v>#DIV/0!</v>
      </c>
      <c r="AH56" s="19" t="e">
        <f t="shared" si="24"/>
        <v>#DIV/0!</v>
      </c>
      <c r="AI56" s="39" t="e">
        <f t="shared" si="25"/>
        <v>#DIV/0!</v>
      </c>
    </row>
    <row r="57" spans="1:35" s="36" customFormat="1" x14ac:dyDescent="0.3">
      <c r="A57" s="2">
        <v>59</v>
      </c>
      <c r="B57" s="2">
        <v>11</v>
      </c>
      <c r="C57" s="36" t="s">
        <v>16</v>
      </c>
      <c r="D57" s="36">
        <v>3</v>
      </c>
      <c r="E57" s="37" t="s">
        <v>101</v>
      </c>
      <c r="F57" s="2">
        <v>4125</v>
      </c>
      <c r="G57" s="36">
        <v>6916.666666666667</v>
      </c>
      <c r="H57" s="36">
        <f t="shared" si="14"/>
        <v>11041.666666666668</v>
      </c>
      <c r="I57" s="36">
        <f t="shared" si="15"/>
        <v>0.37358490566037733</v>
      </c>
      <c r="J57" s="36">
        <f t="shared" si="16"/>
        <v>0.62641509433962261</v>
      </c>
      <c r="K57" s="36">
        <v>4150</v>
      </c>
      <c r="L57" s="36">
        <v>6500</v>
      </c>
      <c r="M57" s="36">
        <f t="shared" si="17"/>
        <v>10650</v>
      </c>
      <c r="N57" s="36">
        <f t="shared" si="18"/>
        <v>0.38967136150234744</v>
      </c>
      <c r="O57" s="1">
        <f t="shared" si="19"/>
        <v>0.61032863849765262</v>
      </c>
      <c r="P57" s="38"/>
      <c r="Q57" s="18" t="s">
        <v>46</v>
      </c>
      <c r="R57" s="2">
        <v>1</v>
      </c>
      <c r="S57" s="36">
        <v>19</v>
      </c>
      <c r="T57" s="36">
        <v>25</v>
      </c>
      <c r="U57" s="36">
        <v>35</v>
      </c>
      <c r="V57" s="36">
        <v>40</v>
      </c>
      <c r="W57" s="36">
        <f t="shared" si="20"/>
        <v>6.583333333333333</v>
      </c>
      <c r="X57" s="1">
        <f t="shared" si="26"/>
        <v>1975</v>
      </c>
      <c r="Y57" s="2">
        <v>1</v>
      </c>
      <c r="Z57" s="36">
        <v>6</v>
      </c>
      <c r="AA57" s="36">
        <v>7</v>
      </c>
      <c r="AB57" s="36">
        <v>6</v>
      </c>
      <c r="AC57" s="36">
        <v>40</v>
      </c>
      <c r="AD57" s="36">
        <f t="shared" si="21"/>
        <v>1.5833333333333333</v>
      </c>
      <c r="AE57" s="1">
        <f t="shared" si="13"/>
        <v>475</v>
      </c>
      <c r="AF57" s="36">
        <f t="shared" si="22"/>
        <v>8.1666666666666661</v>
      </c>
      <c r="AG57" s="1">
        <f t="shared" si="23"/>
        <v>2450</v>
      </c>
      <c r="AH57" s="19">
        <f t="shared" si="24"/>
        <v>0.80612244897959184</v>
      </c>
      <c r="AI57" s="39">
        <f t="shared" si="25"/>
        <v>0.19387755102040816</v>
      </c>
    </row>
    <row r="58" spans="1:35" s="36" customFormat="1" x14ac:dyDescent="0.3">
      <c r="A58" s="2">
        <v>60</v>
      </c>
      <c r="B58" s="2">
        <v>11</v>
      </c>
      <c r="C58" s="56" t="s">
        <v>15</v>
      </c>
      <c r="D58" s="36">
        <v>3</v>
      </c>
      <c r="E58" s="37" t="s">
        <v>101</v>
      </c>
      <c r="F58" s="2">
        <v>4125</v>
      </c>
      <c r="G58" s="36">
        <v>6916.666666666667</v>
      </c>
      <c r="H58" s="36">
        <f t="shared" si="14"/>
        <v>11041.666666666668</v>
      </c>
      <c r="I58" s="36">
        <f t="shared" si="15"/>
        <v>0.37358490566037733</v>
      </c>
      <c r="J58" s="36">
        <f t="shared" si="16"/>
        <v>0.62641509433962261</v>
      </c>
      <c r="K58" s="36">
        <v>4150</v>
      </c>
      <c r="L58" s="36">
        <v>6500</v>
      </c>
      <c r="M58" s="36">
        <f t="shared" si="17"/>
        <v>10650</v>
      </c>
      <c r="N58" s="36">
        <f t="shared" si="18"/>
        <v>0.38967136150234744</v>
      </c>
      <c r="O58" s="1">
        <f t="shared" si="19"/>
        <v>0.61032863849765262</v>
      </c>
      <c r="P58" s="57"/>
      <c r="Q58" s="20" t="s">
        <v>47</v>
      </c>
      <c r="R58" s="2">
        <v>4</v>
      </c>
      <c r="S58" s="36">
        <v>35</v>
      </c>
      <c r="T58" s="36">
        <v>51</v>
      </c>
      <c r="U58" s="36">
        <v>33</v>
      </c>
      <c r="V58" s="36">
        <v>40</v>
      </c>
      <c r="W58" s="36">
        <f t="shared" si="20"/>
        <v>9916.6666666666661</v>
      </c>
      <c r="X58" s="1">
        <f t="shared" si="26"/>
        <v>2975000</v>
      </c>
      <c r="Y58" s="2">
        <v>4</v>
      </c>
      <c r="Z58" s="36">
        <v>19</v>
      </c>
      <c r="AA58" s="36">
        <v>9</v>
      </c>
      <c r="AB58" s="36">
        <v>13</v>
      </c>
      <c r="AC58" s="36">
        <v>40</v>
      </c>
      <c r="AD58" s="36">
        <f t="shared" si="21"/>
        <v>3416.6666666666665</v>
      </c>
      <c r="AE58" s="1">
        <f t="shared" si="13"/>
        <v>1025000</v>
      </c>
      <c r="AF58" s="36">
        <f t="shared" si="22"/>
        <v>13333.333333333332</v>
      </c>
      <c r="AG58" s="1">
        <f t="shared" si="23"/>
        <v>4000000</v>
      </c>
      <c r="AH58" s="19">
        <f t="shared" si="24"/>
        <v>0.74375000000000002</v>
      </c>
      <c r="AI58" s="39">
        <f t="shared" si="25"/>
        <v>0.25624999999999998</v>
      </c>
    </row>
    <row r="59" spans="1:35" s="36" customFormat="1" x14ac:dyDescent="0.3">
      <c r="A59" s="2">
        <v>61</v>
      </c>
      <c r="B59" s="2">
        <v>11</v>
      </c>
      <c r="C59" s="36" t="s">
        <v>14</v>
      </c>
      <c r="D59" s="36">
        <v>3</v>
      </c>
      <c r="E59" s="37" t="s">
        <v>101</v>
      </c>
      <c r="F59" s="2">
        <v>4125</v>
      </c>
      <c r="G59" s="36">
        <v>6916.666666666667</v>
      </c>
      <c r="H59" s="36">
        <f t="shared" si="14"/>
        <v>11041.666666666668</v>
      </c>
      <c r="I59" s="36">
        <f t="shared" si="15"/>
        <v>0.37358490566037733</v>
      </c>
      <c r="J59" s="36">
        <f t="shared" si="16"/>
        <v>0.62641509433962261</v>
      </c>
      <c r="K59" s="36">
        <v>4150</v>
      </c>
      <c r="L59" s="36">
        <v>6500</v>
      </c>
      <c r="M59" s="36">
        <f t="shared" si="17"/>
        <v>10650</v>
      </c>
      <c r="N59" s="36">
        <f t="shared" si="18"/>
        <v>0.38967136150234744</v>
      </c>
      <c r="O59" s="1">
        <f t="shared" si="19"/>
        <v>0.61032863849765262</v>
      </c>
      <c r="P59" s="38"/>
      <c r="Q59" s="18" t="s">
        <v>41</v>
      </c>
      <c r="R59" s="2">
        <v>0</v>
      </c>
      <c r="S59" s="36">
        <v>0</v>
      </c>
      <c r="T59" s="36">
        <v>0</v>
      </c>
      <c r="U59" s="36">
        <v>0</v>
      </c>
      <c r="V59" s="36">
        <v>40</v>
      </c>
      <c r="W59" s="36">
        <f t="shared" si="20"/>
        <v>0</v>
      </c>
      <c r="X59" s="1">
        <f t="shared" si="26"/>
        <v>0</v>
      </c>
      <c r="Y59" s="2">
        <v>0</v>
      </c>
      <c r="Z59" s="36">
        <v>0</v>
      </c>
      <c r="AA59" s="36">
        <v>0</v>
      </c>
      <c r="AB59" s="36">
        <v>0</v>
      </c>
      <c r="AC59" s="36">
        <v>40</v>
      </c>
      <c r="AD59" s="36">
        <f t="shared" si="21"/>
        <v>0</v>
      </c>
      <c r="AE59" s="1">
        <f t="shared" si="13"/>
        <v>0</v>
      </c>
      <c r="AF59" s="36">
        <f t="shared" si="22"/>
        <v>0</v>
      </c>
      <c r="AG59" s="1">
        <f t="shared" si="23"/>
        <v>0</v>
      </c>
      <c r="AH59" s="19" t="e">
        <f t="shared" si="24"/>
        <v>#DIV/0!</v>
      </c>
      <c r="AI59" s="39" t="e">
        <f t="shared" si="25"/>
        <v>#DIV/0!</v>
      </c>
    </row>
    <row r="60" spans="1:35" s="36" customFormat="1" x14ac:dyDescent="0.3">
      <c r="A60" s="2">
        <v>62</v>
      </c>
      <c r="B60" s="2">
        <v>11</v>
      </c>
      <c r="C60" s="36" t="s">
        <v>11</v>
      </c>
      <c r="D60" s="36">
        <v>3</v>
      </c>
      <c r="E60" s="37" t="s">
        <v>101</v>
      </c>
      <c r="F60" s="2">
        <v>4125</v>
      </c>
      <c r="G60" s="36">
        <v>6916.666666666667</v>
      </c>
      <c r="H60" s="36">
        <f t="shared" si="14"/>
        <v>11041.666666666668</v>
      </c>
      <c r="I60" s="36">
        <f t="shared" si="15"/>
        <v>0.37358490566037733</v>
      </c>
      <c r="J60" s="36">
        <f t="shared" si="16"/>
        <v>0.62641509433962261</v>
      </c>
      <c r="K60" s="36">
        <v>4150</v>
      </c>
      <c r="L60" s="36">
        <v>6500</v>
      </c>
      <c r="M60" s="36">
        <f t="shared" si="17"/>
        <v>10650</v>
      </c>
      <c r="N60" s="36">
        <f t="shared" si="18"/>
        <v>0.38967136150234744</v>
      </c>
      <c r="O60" s="1">
        <f t="shared" si="19"/>
        <v>0.61032863849765262</v>
      </c>
      <c r="P60" s="38"/>
      <c r="Q60" s="18" t="s">
        <v>41</v>
      </c>
      <c r="R60" s="2">
        <v>0</v>
      </c>
      <c r="S60" s="55" t="s">
        <v>45</v>
      </c>
      <c r="T60" s="55" t="s">
        <v>45</v>
      </c>
      <c r="U60" s="55" t="s">
        <v>45</v>
      </c>
      <c r="V60" s="36">
        <v>40</v>
      </c>
      <c r="W60" s="36" t="e">
        <f t="shared" si="20"/>
        <v>#DIV/0!</v>
      </c>
      <c r="X60" s="1" t="e">
        <f t="shared" si="26"/>
        <v>#DIV/0!</v>
      </c>
      <c r="Y60" s="2">
        <v>0</v>
      </c>
      <c r="Z60" s="55" t="s">
        <v>45</v>
      </c>
      <c r="AA60" s="55" t="s">
        <v>45</v>
      </c>
      <c r="AB60" s="55" t="s">
        <v>45</v>
      </c>
      <c r="AC60" s="36">
        <v>40</v>
      </c>
      <c r="AD60" s="36" t="e">
        <f t="shared" si="21"/>
        <v>#DIV/0!</v>
      </c>
      <c r="AE60" s="1" t="e">
        <f t="shared" si="13"/>
        <v>#DIV/0!</v>
      </c>
      <c r="AF60" s="36" t="e">
        <f t="shared" si="22"/>
        <v>#DIV/0!</v>
      </c>
      <c r="AG60" s="1" t="e">
        <f t="shared" si="23"/>
        <v>#DIV/0!</v>
      </c>
      <c r="AH60" s="19" t="e">
        <f t="shared" si="24"/>
        <v>#DIV/0!</v>
      </c>
      <c r="AI60" s="39" t="e">
        <f t="shared" si="25"/>
        <v>#DIV/0!</v>
      </c>
    </row>
    <row r="61" spans="1:35" s="36" customFormat="1" x14ac:dyDescent="0.3">
      <c r="A61" s="2">
        <v>63</v>
      </c>
      <c r="B61" s="2">
        <v>11</v>
      </c>
      <c r="C61" s="36" t="s">
        <v>10</v>
      </c>
      <c r="D61" s="36">
        <v>3</v>
      </c>
      <c r="E61" s="37" t="s">
        <v>101</v>
      </c>
      <c r="F61" s="2">
        <v>4125</v>
      </c>
      <c r="G61" s="36">
        <v>6916.666666666667</v>
      </c>
      <c r="H61" s="36">
        <f t="shared" si="14"/>
        <v>11041.666666666668</v>
      </c>
      <c r="I61" s="36">
        <f t="shared" si="15"/>
        <v>0.37358490566037733</v>
      </c>
      <c r="J61" s="36">
        <f t="shared" si="16"/>
        <v>0.62641509433962261</v>
      </c>
      <c r="K61" s="36">
        <v>4150</v>
      </c>
      <c r="L61" s="36">
        <v>6500</v>
      </c>
      <c r="M61" s="36">
        <f t="shared" si="17"/>
        <v>10650</v>
      </c>
      <c r="N61" s="36">
        <f t="shared" si="18"/>
        <v>0.38967136150234744</v>
      </c>
      <c r="O61" s="1">
        <f t="shared" si="19"/>
        <v>0.61032863849765262</v>
      </c>
      <c r="P61" s="38"/>
      <c r="Q61" s="18" t="s">
        <v>41</v>
      </c>
      <c r="R61" s="2">
        <v>0</v>
      </c>
      <c r="S61" s="55" t="s">
        <v>45</v>
      </c>
      <c r="T61" s="55" t="s">
        <v>45</v>
      </c>
      <c r="U61" s="55" t="s">
        <v>45</v>
      </c>
      <c r="V61" s="36">
        <v>40</v>
      </c>
      <c r="W61" s="36" t="e">
        <f t="shared" si="20"/>
        <v>#DIV/0!</v>
      </c>
      <c r="X61" s="1" t="e">
        <f t="shared" si="26"/>
        <v>#DIV/0!</v>
      </c>
      <c r="Y61" s="2">
        <v>0</v>
      </c>
      <c r="Z61" s="55" t="s">
        <v>45</v>
      </c>
      <c r="AA61" s="55" t="s">
        <v>45</v>
      </c>
      <c r="AB61" s="55" t="s">
        <v>45</v>
      </c>
      <c r="AC61" s="36">
        <v>40</v>
      </c>
      <c r="AD61" s="36" t="e">
        <f t="shared" si="21"/>
        <v>#DIV/0!</v>
      </c>
      <c r="AE61" s="1" t="e">
        <f t="shared" si="13"/>
        <v>#DIV/0!</v>
      </c>
      <c r="AF61" s="36" t="e">
        <f t="shared" si="22"/>
        <v>#DIV/0!</v>
      </c>
      <c r="AG61" s="1" t="e">
        <f t="shared" si="23"/>
        <v>#DIV/0!</v>
      </c>
      <c r="AH61" s="19" t="e">
        <f t="shared" si="24"/>
        <v>#DIV/0!</v>
      </c>
      <c r="AI61" s="39" t="e">
        <f t="shared" si="25"/>
        <v>#DIV/0!</v>
      </c>
    </row>
    <row r="62" spans="1:35" s="36" customFormat="1" x14ac:dyDescent="0.3">
      <c r="A62" s="2">
        <v>64</v>
      </c>
      <c r="B62" s="2">
        <v>11</v>
      </c>
      <c r="C62" s="56" t="s">
        <v>6</v>
      </c>
      <c r="D62" s="36">
        <v>3</v>
      </c>
      <c r="E62" s="37" t="s">
        <v>101</v>
      </c>
      <c r="F62" s="2">
        <v>4125</v>
      </c>
      <c r="G62" s="36">
        <v>6916.666666666667</v>
      </c>
      <c r="H62" s="36">
        <f t="shared" si="14"/>
        <v>11041.666666666668</v>
      </c>
      <c r="I62" s="36">
        <f t="shared" si="15"/>
        <v>0.37358490566037733</v>
      </c>
      <c r="J62" s="36">
        <f t="shared" si="16"/>
        <v>0.62641509433962261</v>
      </c>
      <c r="K62" s="36">
        <v>4150</v>
      </c>
      <c r="L62" s="36">
        <v>6500</v>
      </c>
      <c r="M62" s="36">
        <f t="shared" si="17"/>
        <v>10650</v>
      </c>
      <c r="N62" s="36">
        <f t="shared" si="18"/>
        <v>0.38967136150234744</v>
      </c>
      <c r="O62" s="1">
        <f t="shared" si="19"/>
        <v>0.61032863849765262</v>
      </c>
      <c r="P62" s="58"/>
      <c r="Q62" s="20" t="s">
        <v>47</v>
      </c>
      <c r="R62" s="2">
        <v>4</v>
      </c>
      <c r="S62" s="36">
        <v>48</v>
      </c>
      <c r="T62" s="36">
        <v>45</v>
      </c>
      <c r="U62" s="36">
        <v>42</v>
      </c>
      <c r="V62" s="36">
        <v>40</v>
      </c>
      <c r="W62" s="36">
        <f t="shared" si="20"/>
        <v>11250</v>
      </c>
      <c r="X62" s="1">
        <f t="shared" si="26"/>
        <v>3375000</v>
      </c>
      <c r="Y62" s="2">
        <v>3</v>
      </c>
      <c r="Z62" s="36">
        <v>22</v>
      </c>
      <c r="AA62" s="36">
        <v>24</v>
      </c>
      <c r="AB62" s="36">
        <v>32</v>
      </c>
      <c r="AC62" s="36">
        <v>40</v>
      </c>
      <c r="AD62" s="36">
        <f t="shared" si="21"/>
        <v>650</v>
      </c>
      <c r="AE62" s="1">
        <f t="shared" si="13"/>
        <v>195000</v>
      </c>
      <c r="AF62" s="36">
        <f t="shared" si="22"/>
        <v>11900</v>
      </c>
      <c r="AG62" s="1">
        <f t="shared" si="23"/>
        <v>3570000</v>
      </c>
      <c r="AH62" s="19">
        <f t="shared" si="24"/>
        <v>0.94537815126050417</v>
      </c>
      <c r="AI62" s="39">
        <f t="shared" si="25"/>
        <v>5.4621848739495799E-2</v>
      </c>
    </row>
    <row r="63" spans="1:35" s="36" customFormat="1" x14ac:dyDescent="0.3">
      <c r="A63" s="2">
        <v>65</v>
      </c>
      <c r="B63" s="2">
        <v>11</v>
      </c>
      <c r="C63" s="56" t="s">
        <v>4</v>
      </c>
      <c r="D63" s="36">
        <v>3</v>
      </c>
      <c r="E63" s="37" t="s">
        <v>101</v>
      </c>
      <c r="F63" s="2">
        <v>4125</v>
      </c>
      <c r="G63" s="36">
        <v>6916.666666666667</v>
      </c>
      <c r="H63" s="36">
        <f t="shared" si="14"/>
        <v>11041.666666666668</v>
      </c>
      <c r="I63" s="36">
        <f t="shared" si="15"/>
        <v>0.37358490566037733</v>
      </c>
      <c r="J63" s="36">
        <f t="shared" si="16"/>
        <v>0.62641509433962261</v>
      </c>
      <c r="K63" s="36">
        <v>4150</v>
      </c>
      <c r="L63" s="36">
        <v>6500</v>
      </c>
      <c r="M63" s="36">
        <f t="shared" si="17"/>
        <v>10650</v>
      </c>
      <c r="N63" s="36">
        <f t="shared" si="18"/>
        <v>0.38967136150234744</v>
      </c>
      <c r="O63" s="1">
        <f t="shared" si="19"/>
        <v>0.61032863849765262</v>
      </c>
      <c r="P63" s="58"/>
      <c r="Q63" s="20" t="s">
        <v>47</v>
      </c>
      <c r="R63" s="2">
        <v>2</v>
      </c>
      <c r="S63" s="36">
        <v>16</v>
      </c>
      <c r="T63" s="36">
        <v>33</v>
      </c>
      <c r="U63" s="36">
        <v>24</v>
      </c>
      <c r="V63" s="36">
        <v>40</v>
      </c>
      <c r="W63" s="36">
        <f t="shared" si="20"/>
        <v>60.833333333333329</v>
      </c>
      <c r="X63" s="1">
        <f t="shared" si="26"/>
        <v>18250</v>
      </c>
      <c r="Y63" s="2">
        <v>2</v>
      </c>
      <c r="Z63" s="36">
        <v>21</v>
      </c>
      <c r="AA63" s="36">
        <v>18</v>
      </c>
      <c r="AB63" s="36">
        <v>13</v>
      </c>
      <c r="AC63" s="36">
        <v>40</v>
      </c>
      <c r="AD63" s="36">
        <f t="shared" si="21"/>
        <v>43.333333333333329</v>
      </c>
      <c r="AE63" s="1">
        <f t="shared" si="13"/>
        <v>12999.999999999998</v>
      </c>
      <c r="AF63" s="36">
        <f t="shared" si="22"/>
        <v>104.16666666666666</v>
      </c>
      <c r="AG63" s="1">
        <f t="shared" si="23"/>
        <v>31250</v>
      </c>
      <c r="AH63" s="19">
        <f t="shared" si="24"/>
        <v>0.58399999999999996</v>
      </c>
      <c r="AI63" s="39">
        <f t="shared" si="25"/>
        <v>0.41599999999999993</v>
      </c>
    </row>
    <row r="64" spans="1:35" s="36" customFormat="1" x14ac:dyDescent="0.3">
      <c r="A64" s="2">
        <v>66</v>
      </c>
      <c r="B64" s="2">
        <v>11</v>
      </c>
      <c r="C64" s="56" t="s">
        <v>3</v>
      </c>
      <c r="D64" s="36">
        <v>3</v>
      </c>
      <c r="E64" s="37" t="s">
        <v>101</v>
      </c>
      <c r="F64" s="2">
        <v>4125</v>
      </c>
      <c r="G64" s="36">
        <v>6916.666666666667</v>
      </c>
      <c r="H64" s="36">
        <f t="shared" si="14"/>
        <v>11041.666666666668</v>
      </c>
      <c r="I64" s="36">
        <f t="shared" si="15"/>
        <v>0.37358490566037733</v>
      </c>
      <c r="J64" s="36">
        <f t="shared" si="16"/>
        <v>0.62641509433962261</v>
      </c>
      <c r="K64" s="36">
        <v>4150</v>
      </c>
      <c r="L64" s="36">
        <v>6500</v>
      </c>
      <c r="M64" s="36">
        <f t="shared" si="17"/>
        <v>10650</v>
      </c>
      <c r="N64" s="36">
        <f t="shared" si="18"/>
        <v>0.38967136150234744</v>
      </c>
      <c r="O64" s="1">
        <f t="shared" si="19"/>
        <v>0.61032863849765262</v>
      </c>
      <c r="P64" s="58"/>
      <c r="Q64" s="20" t="s">
        <v>47</v>
      </c>
      <c r="R64" s="2">
        <v>3</v>
      </c>
      <c r="S64" s="36">
        <v>21</v>
      </c>
      <c r="T64" s="36">
        <v>26</v>
      </c>
      <c r="U64" s="36">
        <v>21</v>
      </c>
      <c r="V64" s="36">
        <v>40</v>
      </c>
      <c r="W64" s="36">
        <f t="shared" si="20"/>
        <v>566.66666666666674</v>
      </c>
      <c r="X64" s="1">
        <f t="shared" si="26"/>
        <v>170000.00000000003</v>
      </c>
      <c r="Y64" s="2">
        <v>3</v>
      </c>
      <c r="Z64" s="36">
        <v>16</v>
      </c>
      <c r="AA64" s="36">
        <v>23</v>
      </c>
      <c r="AB64" s="36">
        <v>23</v>
      </c>
      <c r="AC64" s="36">
        <v>40</v>
      </c>
      <c r="AD64" s="36">
        <f t="shared" si="21"/>
        <v>516.66666666666674</v>
      </c>
      <c r="AE64" s="1">
        <f t="shared" si="13"/>
        <v>155000.00000000003</v>
      </c>
      <c r="AF64" s="36">
        <f t="shared" si="22"/>
        <v>1083.3333333333335</v>
      </c>
      <c r="AG64" s="1">
        <f t="shared" si="23"/>
        <v>325000.00000000006</v>
      </c>
      <c r="AH64" s="19">
        <f t="shared" si="24"/>
        <v>0.52307692307692311</v>
      </c>
      <c r="AI64" s="39">
        <f t="shared" si="25"/>
        <v>0.47692307692307695</v>
      </c>
    </row>
    <row r="65" spans="1:35" s="36" customFormat="1" x14ac:dyDescent="0.3">
      <c r="A65" s="2">
        <v>67</v>
      </c>
      <c r="B65" s="2">
        <v>11</v>
      </c>
      <c r="C65" s="56" t="s">
        <v>2</v>
      </c>
      <c r="D65" s="36">
        <v>3</v>
      </c>
      <c r="E65" s="37" t="s">
        <v>101</v>
      </c>
      <c r="F65" s="2">
        <v>4125</v>
      </c>
      <c r="G65" s="36">
        <v>6916.666666666667</v>
      </c>
      <c r="H65" s="36">
        <f t="shared" si="14"/>
        <v>11041.666666666668</v>
      </c>
      <c r="I65" s="36">
        <f t="shared" si="15"/>
        <v>0.37358490566037733</v>
      </c>
      <c r="J65" s="36">
        <f t="shared" si="16"/>
        <v>0.62641509433962261</v>
      </c>
      <c r="K65" s="36">
        <v>4150</v>
      </c>
      <c r="L65" s="36">
        <v>6500</v>
      </c>
      <c r="M65" s="36">
        <f t="shared" si="17"/>
        <v>10650</v>
      </c>
      <c r="N65" s="36">
        <f t="shared" si="18"/>
        <v>0.38967136150234744</v>
      </c>
      <c r="O65" s="1">
        <f t="shared" si="19"/>
        <v>0.61032863849765262</v>
      </c>
      <c r="P65" s="57"/>
      <c r="Q65" s="20" t="s">
        <v>47</v>
      </c>
      <c r="R65" s="2">
        <v>3</v>
      </c>
      <c r="S65" s="36">
        <v>87</v>
      </c>
      <c r="T65" s="36">
        <v>88</v>
      </c>
      <c r="U65" s="36">
        <v>78</v>
      </c>
      <c r="V65" s="36">
        <v>40</v>
      </c>
      <c r="W65" s="36">
        <f t="shared" si="20"/>
        <v>2108.333333333333</v>
      </c>
      <c r="X65" s="1">
        <f t="shared" si="26"/>
        <v>632499.99999999988</v>
      </c>
      <c r="Y65" s="2">
        <v>3</v>
      </c>
      <c r="Z65" s="36">
        <v>29</v>
      </c>
      <c r="AA65" s="36">
        <v>29</v>
      </c>
      <c r="AB65" s="36">
        <v>29</v>
      </c>
      <c r="AC65" s="36">
        <v>40</v>
      </c>
      <c r="AD65" s="36">
        <f t="shared" si="21"/>
        <v>725</v>
      </c>
      <c r="AE65" s="1">
        <f t="shared" si="13"/>
        <v>217500</v>
      </c>
      <c r="AF65" s="36">
        <f t="shared" si="22"/>
        <v>2833.333333333333</v>
      </c>
      <c r="AG65" s="1">
        <f t="shared" si="23"/>
        <v>849999.99999999988</v>
      </c>
      <c r="AH65" s="19">
        <f t="shared" si="24"/>
        <v>0.74411764705882344</v>
      </c>
      <c r="AI65" s="39">
        <f t="shared" si="25"/>
        <v>0.25588235294117651</v>
      </c>
    </row>
    <row r="66" spans="1:35" s="3" customFormat="1" ht="15" thickBot="1" x14ac:dyDescent="0.35">
      <c r="A66" s="40">
        <v>68</v>
      </c>
      <c r="B66" s="40">
        <v>11</v>
      </c>
      <c r="C66" s="3" t="s">
        <v>1</v>
      </c>
      <c r="D66" s="3">
        <v>3</v>
      </c>
      <c r="E66" s="41" t="s">
        <v>101</v>
      </c>
      <c r="F66" s="40">
        <v>4125</v>
      </c>
      <c r="G66" s="3">
        <v>6916.666666666667</v>
      </c>
      <c r="H66" s="3">
        <f t="shared" ref="H66:H97" si="27">SUM(F66:G66)</f>
        <v>11041.666666666668</v>
      </c>
      <c r="I66" s="3">
        <f t="shared" ref="I66:I97" si="28">F66/H66</f>
        <v>0.37358490566037733</v>
      </c>
      <c r="J66" s="3">
        <f t="shared" ref="J66:J97" si="29">G66/H66</f>
        <v>0.62641509433962261</v>
      </c>
      <c r="K66" s="3">
        <v>4150</v>
      </c>
      <c r="L66" s="3">
        <v>6500</v>
      </c>
      <c r="M66" s="3">
        <f t="shared" ref="M66:M97" si="30">SUM(K66:L66)</f>
        <v>10650</v>
      </c>
      <c r="N66" s="3">
        <f t="shared" ref="N66:N97" si="31">K66/M66</f>
        <v>0.38967136150234744</v>
      </c>
      <c r="O66" s="42">
        <f t="shared" ref="O66:O97" si="32">L66/M66</f>
        <v>0.61032863849765262</v>
      </c>
      <c r="P66" s="43"/>
      <c r="Q66" s="44" t="s">
        <v>41</v>
      </c>
      <c r="R66" s="40" t="s">
        <v>32</v>
      </c>
      <c r="S66" s="59" t="s">
        <v>45</v>
      </c>
      <c r="T66" s="59" t="s">
        <v>45</v>
      </c>
      <c r="U66" s="59" t="s">
        <v>45</v>
      </c>
      <c r="V66" s="3">
        <v>40</v>
      </c>
      <c r="W66" s="3" t="e">
        <f t="shared" ref="W66:W97" si="33">AVERAGE(S66:U66)*10^$R66/V66</f>
        <v>#DIV/0!</v>
      </c>
      <c r="X66" s="42" t="e">
        <f t="shared" si="26"/>
        <v>#DIV/0!</v>
      </c>
      <c r="Y66" s="40" t="s">
        <v>32</v>
      </c>
      <c r="Z66" s="59" t="s">
        <v>45</v>
      </c>
      <c r="AA66" s="59" t="s">
        <v>45</v>
      </c>
      <c r="AB66" s="59" t="s">
        <v>45</v>
      </c>
      <c r="AC66" s="3">
        <v>40</v>
      </c>
      <c r="AD66" s="3" t="e">
        <f t="shared" ref="AD66:AD97" si="34">AVERAGE(Z66:AB66)*10^Y66/AC66</f>
        <v>#DIV/0!</v>
      </c>
      <c r="AE66" s="42" t="e">
        <f t="shared" si="13"/>
        <v>#DIV/0!</v>
      </c>
      <c r="AF66" s="3" t="e">
        <f t="shared" ref="AF66:AF97" si="35">SUM(W66,AD66)</f>
        <v>#DIV/0!</v>
      </c>
      <c r="AG66" s="42" t="e">
        <f t="shared" ref="AG66:AG97" si="36">SUM(X66,AE66)</f>
        <v>#DIV/0!</v>
      </c>
      <c r="AH66" s="45" t="e">
        <f t="shared" ref="AH66:AH97" si="37">X66/AG66</f>
        <v>#DIV/0!</v>
      </c>
      <c r="AI66" s="46" t="e">
        <f t="shared" ref="AI66:AI97" si="38">AE66/AG66</f>
        <v>#DIV/0!</v>
      </c>
    </row>
    <row r="67" spans="1:35" s="29" customFormat="1" x14ac:dyDescent="0.3">
      <c r="A67" s="28">
        <v>69</v>
      </c>
      <c r="B67" s="28">
        <v>11</v>
      </c>
      <c r="C67" s="29" t="s">
        <v>14</v>
      </c>
      <c r="D67" s="29">
        <v>2</v>
      </c>
      <c r="E67" s="30" t="s">
        <v>102</v>
      </c>
      <c r="F67" s="28">
        <v>47666.666666666664</v>
      </c>
      <c r="G67" s="29">
        <v>69166.666666666672</v>
      </c>
      <c r="H67" s="29">
        <f t="shared" si="27"/>
        <v>116833.33333333334</v>
      </c>
      <c r="I67" s="29">
        <f t="shared" si="28"/>
        <v>0.40798858773181162</v>
      </c>
      <c r="J67" s="29">
        <f t="shared" si="29"/>
        <v>0.59201141226818832</v>
      </c>
      <c r="K67" s="29">
        <v>38750</v>
      </c>
      <c r="L67" s="29">
        <v>58333.333333333328</v>
      </c>
      <c r="M67" s="29">
        <f t="shared" si="30"/>
        <v>97083.333333333328</v>
      </c>
      <c r="N67" s="29">
        <f t="shared" si="31"/>
        <v>0.39914163090128757</v>
      </c>
      <c r="O67" s="31">
        <f t="shared" si="32"/>
        <v>0.60085836909871237</v>
      </c>
      <c r="Q67" s="31" t="s">
        <v>46</v>
      </c>
      <c r="R67" s="60" t="s">
        <v>32</v>
      </c>
      <c r="S67" s="61" t="s">
        <v>45</v>
      </c>
      <c r="T67" s="61" t="s">
        <v>45</v>
      </c>
      <c r="U67" s="61" t="s">
        <v>45</v>
      </c>
      <c r="V67" s="61"/>
      <c r="W67" s="29" t="e">
        <f t="shared" si="33"/>
        <v>#DIV/0!</v>
      </c>
      <c r="X67" s="62"/>
      <c r="Y67" s="60" t="s">
        <v>32</v>
      </c>
      <c r="Z67" s="61" t="s">
        <v>45</v>
      </c>
      <c r="AA67" s="61" t="s">
        <v>45</v>
      </c>
      <c r="AB67" s="61" t="s">
        <v>45</v>
      </c>
      <c r="AC67" s="61"/>
      <c r="AD67" s="29" t="e">
        <f t="shared" si="34"/>
        <v>#DIV/0!</v>
      </c>
      <c r="AE67" s="62"/>
      <c r="AF67" s="29" t="e">
        <f t="shared" si="35"/>
        <v>#DIV/0!</v>
      </c>
      <c r="AG67" s="31">
        <f t="shared" si="36"/>
        <v>0</v>
      </c>
      <c r="AH67" s="34" t="e">
        <f t="shared" si="37"/>
        <v>#DIV/0!</v>
      </c>
      <c r="AI67" s="35" t="e">
        <f t="shared" si="38"/>
        <v>#DIV/0!</v>
      </c>
    </row>
    <row r="68" spans="1:35" s="36" customFormat="1" x14ac:dyDescent="0.3">
      <c r="A68" s="2">
        <v>70</v>
      </c>
      <c r="B68" s="2">
        <v>11</v>
      </c>
      <c r="C68" s="36" t="s">
        <v>21</v>
      </c>
      <c r="D68" s="36">
        <v>2</v>
      </c>
      <c r="E68" s="37" t="s">
        <v>102</v>
      </c>
      <c r="F68" s="2">
        <v>47666.666666666664</v>
      </c>
      <c r="G68" s="36">
        <v>69166.666666666672</v>
      </c>
      <c r="H68" s="36">
        <f t="shared" si="27"/>
        <v>116833.33333333334</v>
      </c>
      <c r="I68" s="36">
        <f t="shared" si="28"/>
        <v>0.40798858773181162</v>
      </c>
      <c r="J68" s="36">
        <f t="shared" si="29"/>
        <v>0.59201141226818832</v>
      </c>
      <c r="K68" s="36">
        <v>38750</v>
      </c>
      <c r="L68" s="36">
        <v>58333.333333333328</v>
      </c>
      <c r="M68" s="36">
        <f t="shared" si="30"/>
        <v>97083.333333333328</v>
      </c>
      <c r="N68" s="36">
        <f t="shared" si="31"/>
        <v>0.39914163090128757</v>
      </c>
      <c r="O68" s="1">
        <f t="shared" si="32"/>
        <v>0.60085836909871237</v>
      </c>
      <c r="P68" s="38"/>
      <c r="Q68" s="1" t="s">
        <v>0</v>
      </c>
      <c r="R68" s="2" t="s">
        <v>32</v>
      </c>
      <c r="S68" s="55" t="s">
        <v>45</v>
      </c>
      <c r="T68" s="55" t="s">
        <v>45</v>
      </c>
      <c r="U68" s="55" t="s">
        <v>45</v>
      </c>
      <c r="V68" s="36">
        <v>40</v>
      </c>
      <c r="W68" s="36" t="e">
        <f t="shared" si="33"/>
        <v>#DIV/0!</v>
      </c>
      <c r="X68" s="1" t="e">
        <f>W68*300</f>
        <v>#DIV/0!</v>
      </c>
      <c r="Y68" s="2" t="s">
        <v>32</v>
      </c>
      <c r="Z68" s="55" t="s">
        <v>45</v>
      </c>
      <c r="AA68" s="55" t="s">
        <v>45</v>
      </c>
      <c r="AB68" s="55" t="s">
        <v>45</v>
      </c>
      <c r="AC68" s="36">
        <v>40</v>
      </c>
      <c r="AD68" s="36" t="e">
        <f t="shared" si="34"/>
        <v>#DIV/0!</v>
      </c>
      <c r="AE68" s="1" t="e">
        <f>AD68*300</f>
        <v>#DIV/0!</v>
      </c>
      <c r="AF68" s="36" t="e">
        <f t="shared" si="35"/>
        <v>#DIV/0!</v>
      </c>
      <c r="AG68" s="1" t="e">
        <f t="shared" si="36"/>
        <v>#DIV/0!</v>
      </c>
      <c r="AH68" s="19" t="e">
        <f t="shared" si="37"/>
        <v>#DIV/0!</v>
      </c>
      <c r="AI68" s="39" t="e">
        <f t="shared" si="38"/>
        <v>#DIV/0!</v>
      </c>
    </row>
    <row r="69" spans="1:35" s="36" customFormat="1" x14ac:dyDescent="0.3">
      <c r="A69" s="2">
        <v>71</v>
      </c>
      <c r="B69" s="2">
        <v>11</v>
      </c>
      <c r="C69" s="36" t="s">
        <v>19</v>
      </c>
      <c r="D69" s="36">
        <v>2</v>
      </c>
      <c r="E69" s="37" t="s">
        <v>102</v>
      </c>
      <c r="F69" s="2">
        <v>47666.666666666664</v>
      </c>
      <c r="G69" s="36">
        <v>69166.666666666672</v>
      </c>
      <c r="H69" s="36">
        <f t="shared" si="27"/>
        <v>116833.33333333334</v>
      </c>
      <c r="I69" s="36">
        <f t="shared" si="28"/>
        <v>0.40798858773181162</v>
      </c>
      <c r="J69" s="36">
        <f t="shared" si="29"/>
        <v>0.59201141226818832</v>
      </c>
      <c r="K69" s="36">
        <v>38750</v>
      </c>
      <c r="L69" s="36">
        <v>58333.333333333328</v>
      </c>
      <c r="M69" s="36">
        <f t="shared" si="30"/>
        <v>97083.333333333328</v>
      </c>
      <c r="N69" s="36">
        <f t="shared" si="31"/>
        <v>0.39914163090128757</v>
      </c>
      <c r="O69" s="1">
        <f t="shared" si="32"/>
        <v>0.60085836909871237</v>
      </c>
      <c r="Q69" s="1" t="s">
        <v>0</v>
      </c>
      <c r="R69" s="21" t="s">
        <v>32</v>
      </c>
      <c r="S69" s="55" t="s">
        <v>45</v>
      </c>
      <c r="T69" s="55" t="s">
        <v>45</v>
      </c>
      <c r="U69" s="55" t="s">
        <v>45</v>
      </c>
      <c r="V69" s="55"/>
      <c r="W69" s="36" t="e">
        <f t="shared" si="33"/>
        <v>#DIV/0!</v>
      </c>
      <c r="X69" s="22"/>
      <c r="Y69" s="21" t="s">
        <v>32</v>
      </c>
      <c r="Z69" s="55" t="s">
        <v>45</v>
      </c>
      <c r="AA69" s="55" t="s">
        <v>45</v>
      </c>
      <c r="AB69" s="55" t="s">
        <v>45</v>
      </c>
      <c r="AC69" s="55"/>
      <c r="AD69" s="36" t="e">
        <f t="shared" si="34"/>
        <v>#DIV/0!</v>
      </c>
      <c r="AE69" s="22"/>
      <c r="AF69" s="36" t="e">
        <f t="shared" si="35"/>
        <v>#DIV/0!</v>
      </c>
      <c r="AG69" s="1">
        <f t="shared" si="36"/>
        <v>0</v>
      </c>
      <c r="AH69" s="19" t="e">
        <f t="shared" si="37"/>
        <v>#DIV/0!</v>
      </c>
      <c r="AI69" s="39" t="e">
        <f t="shared" si="38"/>
        <v>#DIV/0!</v>
      </c>
    </row>
    <row r="70" spans="1:35" s="36" customFormat="1" x14ac:dyDescent="0.3">
      <c r="A70" s="2">
        <v>72</v>
      </c>
      <c r="B70" s="2">
        <v>11</v>
      </c>
      <c r="C70" s="36" t="s">
        <v>16</v>
      </c>
      <c r="D70" s="36">
        <v>2</v>
      </c>
      <c r="E70" s="37" t="s">
        <v>102</v>
      </c>
      <c r="F70" s="2">
        <v>47666.666666666664</v>
      </c>
      <c r="G70" s="36">
        <v>69166.666666666672</v>
      </c>
      <c r="H70" s="36">
        <f t="shared" si="27"/>
        <v>116833.33333333334</v>
      </c>
      <c r="I70" s="36">
        <f t="shared" si="28"/>
        <v>0.40798858773181162</v>
      </c>
      <c r="J70" s="36">
        <f t="shared" si="29"/>
        <v>0.59201141226818832</v>
      </c>
      <c r="K70" s="36">
        <v>38750</v>
      </c>
      <c r="L70" s="36">
        <v>58333.333333333328</v>
      </c>
      <c r="M70" s="36">
        <f t="shared" si="30"/>
        <v>97083.333333333328</v>
      </c>
      <c r="N70" s="36">
        <f t="shared" si="31"/>
        <v>0.39914163090128757</v>
      </c>
      <c r="O70" s="1">
        <f t="shared" si="32"/>
        <v>0.60085836909871237</v>
      </c>
      <c r="P70" s="38"/>
      <c r="Q70" s="1" t="s">
        <v>0</v>
      </c>
      <c r="R70" s="2" t="s">
        <v>32</v>
      </c>
      <c r="S70" s="55" t="s">
        <v>45</v>
      </c>
      <c r="T70" s="55" t="s">
        <v>45</v>
      </c>
      <c r="U70" s="55" t="s">
        <v>45</v>
      </c>
      <c r="V70" s="36">
        <v>40</v>
      </c>
      <c r="W70" s="36" t="e">
        <f t="shared" si="33"/>
        <v>#DIV/0!</v>
      </c>
      <c r="X70" s="1" t="e">
        <f t="shared" ref="X70:X101" si="39">W70*300</f>
        <v>#DIV/0!</v>
      </c>
      <c r="Y70" s="2" t="s">
        <v>32</v>
      </c>
      <c r="Z70" s="55" t="s">
        <v>45</v>
      </c>
      <c r="AA70" s="55" t="s">
        <v>45</v>
      </c>
      <c r="AB70" s="55" t="s">
        <v>45</v>
      </c>
      <c r="AC70" s="36">
        <v>40</v>
      </c>
      <c r="AD70" s="36" t="e">
        <f t="shared" si="34"/>
        <v>#DIV/0!</v>
      </c>
      <c r="AE70" s="1" t="e">
        <f t="shared" ref="AE70:AE101" si="40">AD70*300</f>
        <v>#DIV/0!</v>
      </c>
      <c r="AF70" s="36" t="e">
        <f t="shared" si="35"/>
        <v>#DIV/0!</v>
      </c>
      <c r="AG70" s="1" t="e">
        <f t="shared" si="36"/>
        <v>#DIV/0!</v>
      </c>
      <c r="AH70" s="19" t="e">
        <f t="shared" si="37"/>
        <v>#DIV/0!</v>
      </c>
      <c r="AI70" s="39" t="e">
        <f t="shared" si="38"/>
        <v>#DIV/0!</v>
      </c>
    </row>
    <row r="71" spans="1:35" s="36" customFormat="1" x14ac:dyDescent="0.3">
      <c r="A71" s="2">
        <v>73</v>
      </c>
      <c r="B71" s="2">
        <v>11</v>
      </c>
      <c r="C71" s="36" t="s">
        <v>6</v>
      </c>
      <c r="D71" s="36">
        <v>2</v>
      </c>
      <c r="E71" s="37" t="s">
        <v>102</v>
      </c>
      <c r="F71" s="2">
        <v>47666.666666666664</v>
      </c>
      <c r="G71" s="36">
        <v>69166.666666666672</v>
      </c>
      <c r="H71" s="36">
        <f t="shared" si="27"/>
        <v>116833.33333333334</v>
      </c>
      <c r="I71" s="36">
        <f t="shared" si="28"/>
        <v>0.40798858773181162</v>
      </c>
      <c r="J71" s="36">
        <f t="shared" si="29"/>
        <v>0.59201141226818832</v>
      </c>
      <c r="K71" s="36">
        <v>38750</v>
      </c>
      <c r="L71" s="36">
        <v>58333.333333333328</v>
      </c>
      <c r="M71" s="36">
        <f t="shared" si="30"/>
        <v>97083.333333333328</v>
      </c>
      <c r="N71" s="36">
        <f t="shared" si="31"/>
        <v>0.39914163090128757</v>
      </c>
      <c r="O71" s="1">
        <f t="shared" si="32"/>
        <v>0.60085836909871237</v>
      </c>
      <c r="P71" s="38"/>
      <c r="Q71" s="18" t="s">
        <v>0</v>
      </c>
      <c r="R71" s="2">
        <v>0</v>
      </c>
      <c r="S71" s="36">
        <v>0</v>
      </c>
      <c r="T71" s="36">
        <v>0</v>
      </c>
      <c r="U71" s="36">
        <v>0</v>
      </c>
      <c r="V71" s="36">
        <v>40</v>
      </c>
      <c r="W71" s="36">
        <f t="shared" si="33"/>
        <v>0</v>
      </c>
      <c r="X71" s="1">
        <f t="shared" si="39"/>
        <v>0</v>
      </c>
      <c r="Y71" s="2">
        <v>0</v>
      </c>
      <c r="Z71" s="36">
        <v>0</v>
      </c>
      <c r="AA71" s="36">
        <v>0</v>
      </c>
      <c r="AB71" s="36">
        <v>0</v>
      </c>
      <c r="AC71" s="36">
        <v>40</v>
      </c>
      <c r="AD71" s="36">
        <f t="shared" si="34"/>
        <v>0</v>
      </c>
      <c r="AE71" s="1">
        <f t="shared" si="40"/>
        <v>0</v>
      </c>
      <c r="AF71" s="36">
        <f t="shared" si="35"/>
        <v>0</v>
      </c>
      <c r="AG71" s="1">
        <f t="shared" si="36"/>
        <v>0</v>
      </c>
      <c r="AH71" s="19" t="e">
        <f t="shared" si="37"/>
        <v>#DIV/0!</v>
      </c>
      <c r="AI71" s="39" t="e">
        <f t="shared" si="38"/>
        <v>#DIV/0!</v>
      </c>
    </row>
    <row r="72" spans="1:35" s="36" customFormat="1" x14ac:dyDescent="0.3">
      <c r="A72" s="2">
        <v>74</v>
      </c>
      <c r="B72" s="2">
        <v>11</v>
      </c>
      <c r="C72" s="36" t="s">
        <v>15</v>
      </c>
      <c r="D72" s="36">
        <v>2</v>
      </c>
      <c r="E72" s="37" t="s">
        <v>102</v>
      </c>
      <c r="F72" s="2">
        <v>47666.666666666664</v>
      </c>
      <c r="G72" s="36">
        <v>69166.666666666672</v>
      </c>
      <c r="H72" s="36">
        <f t="shared" si="27"/>
        <v>116833.33333333334</v>
      </c>
      <c r="I72" s="36">
        <f t="shared" si="28"/>
        <v>0.40798858773181162</v>
      </c>
      <c r="J72" s="36">
        <f t="shared" si="29"/>
        <v>0.59201141226818832</v>
      </c>
      <c r="K72" s="36">
        <v>38750</v>
      </c>
      <c r="L72" s="36">
        <v>58333.333333333328</v>
      </c>
      <c r="M72" s="36">
        <f t="shared" si="30"/>
        <v>97083.333333333328</v>
      </c>
      <c r="N72" s="36">
        <f t="shared" si="31"/>
        <v>0.39914163090128757</v>
      </c>
      <c r="O72" s="1">
        <f t="shared" si="32"/>
        <v>0.60085836909871237</v>
      </c>
      <c r="P72" s="38"/>
      <c r="Q72" s="1" t="s">
        <v>0</v>
      </c>
      <c r="R72" s="2" t="s">
        <v>32</v>
      </c>
      <c r="S72" s="55" t="s">
        <v>45</v>
      </c>
      <c r="T72" s="55" t="s">
        <v>45</v>
      </c>
      <c r="U72" s="55" t="s">
        <v>45</v>
      </c>
      <c r="V72" s="36">
        <v>40</v>
      </c>
      <c r="W72" s="36" t="e">
        <f t="shared" si="33"/>
        <v>#DIV/0!</v>
      </c>
      <c r="X72" s="1" t="e">
        <f t="shared" si="39"/>
        <v>#DIV/0!</v>
      </c>
      <c r="Y72" s="2" t="s">
        <v>32</v>
      </c>
      <c r="Z72" s="55" t="s">
        <v>45</v>
      </c>
      <c r="AA72" s="55" t="s">
        <v>45</v>
      </c>
      <c r="AB72" s="55" t="s">
        <v>45</v>
      </c>
      <c r="AC72" s="36">
        <v>40</v>
      </c>
      <c r="AD72" s="36" t="e">
        <f t="shared" si="34"/>
        <v>#DIV/0!</v>
      </c>
      <c r="AE72" s="1" t="e">
        <f t="shared" si="40"/>
        <v>#DIV/0!</v>
      </c>
      <c r="AF72" s="36" t="e">
        <f t="shared" si="35"/>
        <v>#DIV/0!</v>
      </c>
      <c r="AG72" s="1" t="e">
        <f t="shared" si="36"/>
        <v>#DIV/0!</v>
      </c>
      <c r="AH72" s="19" t="e">
        <f t="shared" si="37"/>
        <v>#DIV/0!</v>
      </c>
      <c r="AI72" s="39" t="e">
        <f t="shared" si="38"/>
        <v>#DIV/0!</v>
      </c>
    </row>
    <row r="73" spans="1:35" s="36" customFormat="1" x14ac:dyDescent="0.3">
      <c r="A73" s="2">
        <v>75</v>
      </c>
      <c r="B73" s="2">
        <v>11</v>
      </c>
      <c r="C73" s="56" t="s">
        <v>20</v>
      </c>
      <c r="D73" s="36">
        <v>2</v>
      </c>
      <c r="E73" s="37" t="s">
        <v>102</v>
      </c>
      <c r="F73" s="2">
        <v>47666.666666666664</v>
      </c>
      <c r="G73" s="36">
        <v>69166.666666666672</v>
      </c>
      <c r="H73" s="36">
        <f t="shared" si="27"/>
        <v>116833.33333333334</v>
      </c>
      <c r="I73" s="36">
        <f t="shared" si="28"/>
        <v>0.40798858773181162</v>
      </c>
      <c r="J73" s="36">
        <f t="shared" si="29"/>
        <v>0.59201141226818832</v>
      </c>
      <c r="K73" s="36">
        <v>38750</v>
      </c>
      <c r="L73" s="36">
        <v>58333.333333333328</v>
      </c>
      <c r="M73" s="36">
        <f t="shared" si="30"/>
        <v>97083.333333333328</v>
      </c>
      <c r="N73" s="36">
        <f t="shared" si="31"/>
        <v>0.39914163090128757</v>
      </c>
      <c r="O73" s="1">
        <f t="shared" si="32"/>
        <v>0.60085836909871237</v>
      </c>
      <c r="P73" s="57"/>
      <c r="Q73" s="20" t="s">
        <v>44</v>
      </c>
      <c r="R73" s="2">
        <v>2</v>
      </c>
      <c r="S73" s="36">
        <v>55</v>
      </c>
      <c r="T73" s="36">
        <v>80</v>
      </c>
      <c r="U73" s="36">
        <v>64</v>
      </c>
      <c r="V73" s="36">
        <v>40</v>
      </c>
      <c r="W73" s="36">
        <f t="shared" si="33"/>
        <v>165.83333333333331</v>
      </c>
      <c r="X73" s="1">
        <f t="shared" si="39"/>
        <v>49749.999999999993</v>
      </c>
      <c r="Y73" s="2">
        <v>1</v>
      </c>
      <c r="Z73" s="36">
        <v>91</v>
      </c>
      <c r="AA73" s="36">
        <v>100</v>
      </c>
      <c r="AB73" s="36">
        <v>106</v>
      </c>
      <c r="AC73" s="36">
        <v>40</v>
      </c>
      <c r="AD73" s="36">
        <f t="shared" si="34"/>
        <v>24.75</v>
      </c>
      <c r="AE73" s="1">
        <f t="shared" si="40"/>
        <v>7425</v>
      </c>
      <c r="AF73" s="36">
        <f t="shared" si="35"/>
        <v>190.58333333333331</v>
      </c>
      <c r="AG73" s="1">
        <f t="shared" si="36"/>
        <v>57174.999999999993</v>
      </c>
      <c r="AH73" s="19">
        <f t="shared" si="37"/>
        <v>0.87013554875382593</v>
      </c>
      <c r="AI73" s="39">
        <f t="shared" si="38"/>
        <v>0.12986445124617405</v>
      </c>
    </row>
    <row r="74" spans="1:35" s="36" customFormat="1" x14ac:dyDescent="0.3">
      <c r="A74" s="2">
        <v>76</v>
      </c>
      <c r="B74" s="2">
        <v>11</v>
      </c>
      <c r="C74" s="56" t="s">
        <v>11</v>
      </c>
      <c r="D74" s="36">
        <v>2</v>
      </c>
      <c r="E74" s="37" t="s">
        <v>102</v>
      </c>
      <c r="F74" s="2">
        <v>47666.666666666664</v>
      </c>
      <c r="G74" s="36">
        <v>69166.666666666672</v>
      </c>
      <c r="H74" s="36">
        <f t="shared" si="27"/>
        <v>116833.33333333334</v>
      </c>
      <c r="I74" s="36">
        <f t="shared" si="28"/>
        <v>0.40798858773181162</v>
      </c>
      <c r="J74" s="36">
        <f t="shared" si="29"/>
        <v>0.59201141226818832</v>
      </c>
      <c r="K74" s="36">
        <v>38750</v>
      </c>
      <c r="L74" s="36">
        <v>58333.333333333328</v>
      </c>
      <c r="M74" s="36">
        <f t="shared" si="30"/>
        <v>97083.333333333328</v>
      </c>
      <c r="N74" s="36">
        <f t="shared" si="31"/>
        <v>0.39914163090128757</v>
      </c>
      <c r="O74" s="1">
        <f t="shared" si="32"/>
        <v>0.60085836909871237</v>
      </c>
      <c r="P74" s="57"/>
      <c r="Q74" s="20" t="s">
        <v>39</v>
      </c>
      <c r="R74" s="2">
        <v>1</v>
      </c>
      <c r="S74" s="36">
        <v>122</v>
      </c>
      <c r="T74" s="36">
        <v>88</v>
      </c>
      <c r="U74" s="55" t="s">
        <v>45</v>
      </c>
      <c r="V74" s="36">
        <v>40</v>
      </c>
      <c r="W74" s="36">
        <f t="shared" si="33"/>
        <v>26.25</v>
      </c>
      <c r="X74" s="1">
        <f t="shared" si="39"/>
        <v>7875</v>
      </c>
      <c r="Y74" s="2">
        <v>1</v>
      </c>
      <c r="Z74" s="36">
        <v>74</v>
      </c>
      <c r="AA74" s="36">
        <v>69</v>
      </c>
      <c r="AB74" s="55" t="s">
        <v>45</v>
      </c>
      <c r="AC74" s="36">
        <v>40</v>
      </c>
      <c r="AD74" s="36">
        <f t="shared" si="34"/>
        <v>17.875</v>
      </c>
      <c r="AE74" s="1">
        <f t="shared" si="40"/>
        <v>5362.5</v>
      </c>
      <c r="AF74" s="36">
        <f t="shared" si="35"/>
        <v>44.125</v>
      </c>
      <c r="AG74" s="1">
        <f t="shared" si="36"/>
        <v>13237.5</v>
      </c>
      <c r="AH74" s="19">
        <f t="shared" si="37"/>
        <v>0.59490084985835689</v>
      </c>
      <c r="AI74" s="39">
        <f t="shared" si="38"/>
        <v>0.40509915014164305</v>
      </c>
    </row>
    <row r="75" spans="1:35" s="36" customFormat="1" x14ac:dyDescent="0.3">
      <c r="A75" s="2">
        <v>77</v>
      </c>
      <c r="B75" s="2">
        <v>11</v>
      </c>
      <c r="C75" s="56" t="s">
        <v>10</v>
      </c>
      <c r="D75" s="36">
        <v>2</v>
      </c>
      <c r="E75" s="37" t="s">
        <v>102</v>
      </c>
      <c r="F75" s="2">
        <v>47666.666666666664</v>
      </c>
      <c r="G75" s="36">
        <v>69166.666666666672</v>
      </c>
      <c r="H75" s="36">
        <f t="shared" si="27"/>
        <v>116833.33333333334</v>
      </c>
      <c r="I75" s="36">
        <f t="shared" si="28"/>
        <v>0.40798858773181162</v>
      </c>
      <c r="J75" s="36">
        <f t="shared" si="29"/>
        <v>0.59201141226818832</v>
      </c>
      <c r="K75" s="36">
        <v>38750</v>
      </c>
      <c r="L75" s="36">
        <v>58333.333333333328</v>
      </c>
      <c r="M75" s="36">
        <f t="shared" si="30"/>
        <v>97083.333333333328</v>
      </c>
      <c r="N75" s="36">
        <f t="shared" si="31"/>
        <v>0.39914163090128757</v>
      </c>
      <c r="O75" s="1">
        <f t="shared" si="32"/>
        <v>0.60085836909871237</v>
      </c>
      <c r="P75" s="63"/>
      <c r="Q75" s="23" t="s">
        <v>44</v>
      </c>
      <c r="R75" s="2">
        <v>1</v>
      </c>
      <c r="S75" s="36">
        <v>24</v>
      </c>
      <c r="T75" s="36">
        <v>11</v>
      </c>
      <c r="U75" s="36">
        <v>10</v>
      </c>
      <c r="V75" s="36">
        <v>40</v>
      </c>
      <c r="W75" s="36">
        <f t="shared" si="33"/>
        <v>3.75</v>
      </c>
      <c r="X75" s="1">
        <f t="shared" si="39"/>
        <v>1125</v>
      </c>
      <c r="Y75" s="2">
        <v>1</v>
      </c>
      <c r="Z75" s="36">
        <v>19</v>
      </c>
      <c r="AA75" s="36">
        <v>22</v>
      </c>
      <c r="AB75" s="36">
        <v>19</v>
      </c>
      <c r="AC75" s="36">
        <v>40</v>
      </c>
      <c r="AD75" s="36">
        <f t="shared" si="34"/>
        <v>5</v>
      </c>
      <c r="AE75" s="1">
        <f t="shared" si="40"/>
        <v>1500</v>
      </c>
      <c r="AF75" s="36">
        <f t="shared" si="35"/>
        <v>8.75</v>
      </c>
      <c r="AG75" s="1">
        <f t="shared" si="36"/>
        <v>2625</v>
      </c>
      <c r="AH75" s="19">
        <f t="shared" si="37"/>
        <v>0.42857142857142855</v>
      </c>
      <c r="AI75" s="39">
        <f t="shared" si="38"/>
        <v>0.5714285714285714</v>
      </c>
    </row>
    <row r="76" spans="1:35" s="36" customFormat="1" x14ac:dyDescent="0.3">
      <c r="A76" s="2">
        <v>78</v>
      </c>
      <c r="B76" s="2">
        <v>11</v>
      </c>
      <c r="C76" s="56" t="s">
        <v>9</v>
      </c>
      <c r="D76" s="36">
        <v>2</v>
      </c>
      <c r="E76" s="37" t="s">
        <v>102</v>
      </c>
      <c r="F76" s="2">
        <v>47666.666666666664</v>
      </c>
      <c r="G76" s="36">
        <v>69166.666666666672</v>
      </c>
      <c r="H76" s="36">
        <f t="shared" si="27"/>
        <v>116833.33333333334</v>
      </c>
      <c r="I76" s="36">
        <f t="shared" si="28"/>
        <v>0.40798858773181162</v>
      </c>
      <c r="J76" s="36">
        <f t="shared" si="29"/>
        <v>0.59201141226818832</v>
      </c>
      <c r="K76" s="36">
        <v>38750</v>
      </c>
      <c r="L76" s="36">
        <v>58333.333333333328</v>
      </c>
      <c r="M76" s="36">
        <f t="shared" si="30"/>
        <v>97083.333333333328</v>
      </c>
      <c r="N76" s="36">
        <f t="shared" si="31"/>
        <v>0.39914163090128757</v>
      </c>
      <c r="O76" s="1">
        <f t="shared" si="32"/>
        <v>0.60085836909871237</v>
      </c>
      <c r="P76" s="63"/>
      <c r="Q76" s="23" t="s">
        <v>32</v>
      </c>
      <c r="R76" s="2">
        <v>2</v>
      </c>
      <c r="S76" s="36">
        <v>66</v>
      </c>
      <c r="T76" s="36">
        <v>46</v>
      </c>
      <c r="U76" s="36">
        <v>47</v>
      </c>
      <c r="V76" s="36">
        <v>40</v>
      </c>
      <c r="W76" s="36">
        <f t="shared" si="33"/>
        <v>132.5</v>
      </c>
      <c r="X76" s="1">
        <f t="shared" si="39"/>
        <v>39750</v>
      </c>
      <c r="Y76" s="2">
        <v>2</v>
      </c>
      <c r="Z76" s="36">
        <v>27</v>
      </c>
      <c r="AA76" s="36">
        <v>22</v>
      </c>
      <c r="AB76" s="36">
        <v>23</v>
      </c>
      <c r="AC76" s="36">
        <v>40</v>
      </c>
      <c r="AD76" s="36">
        <f t="shared" si="34"/>
        <v>60</v>
      </c>
      <c r="AE76" s="1">
        <f t="shared" si="40"/>
        <v>18000</v>
      </c>
      <c r="AF76" s="36">
        <f t="shared" si="35"/>
        <v>192.5</v>
      </c>
      <c r="AG76" s="1">
        <f t="shared" si="36"/>
        <v>57750</v>
      </c>
      <c r="AH76" s="19">
        <f t="shared" si="37"/>
        <v>0.68831168831168832</v>
      </c>
      <c r="AI76" s="39">
        <f t="shared" si="38"/>
        <v>0.31168831168831168</v>
      </c>
    </row>
    <row r="77" spans="1:35" s="3" customFormat="1" ht="15" thickBot="1" x14ac:dyDescent="0.35">
      <c r="A77" s="40">
        <v>79</v>
      </c>
      <c r="B77" s="40">
        <v>11</v>
      </c>
      <c r="C77" s="64" t="s">
        <v>43</v>
      </c>
      <c r="D77" s="3">
        <v>2</v>
      </c>
      <c r="E77" s="41" t="s">
        <v>102</v>
      </c>
      <c r="F77" s="40">
        <v>47666.666666666664</v>
      </c>
      <c r="G77" s="3">
        <v>69166.666666666672</v>
      </c>
      <c r="H77" s="3">
        <f t="shared" si="27"/>
        <v>116833.33333333334</v>
      </c>
      <c r="I77" s="3">
        <f t="shared" si="28"/>
        <v>0.40798858773181162</v>
      </c>
      <c r="J77" s="3">
        <f t="shared" si="29"/>
        <v>0.59201141226818832</v>
      </c>
      <c r="K77" s="3">
        <v>38750</v>
      </c>
      <c r="L77" s="3">
        <v>58333.333333333328</v>
      </c>
      <c r="M77" s="3">
        <f t="shared" si="30"/>
        <v>97083.333333333328</v>
      </c>
      <c r="N77" s="3">
        <f t="shared" si="31"/>
        <v>0.39914163090128757</v>
      </c>
      <c r="O77" s="42">
        <f t="shared" si="32"/>
        <v>0.60085836909871237</v>
      </c>
      <c r="P77" s="65"/>
      <c r="Q77" s="66" t="s">
        <v>39</v>
      </c>
      <c r="R77" s="40">
        <v>1</v>
      </c>
      <c r="S77" s="3">
        <v>2</v>
      </c>
      <c r="T77" s="3">
        <v>0</v>
      </c>
      <c r="U77" s="3">
        <v>0</v>
      </c>
      <c r="V77" s="3">
        <v>40</v>
      </c>
      <c r="W77" s="3">
        <f t="shared" si="33"/>
        <v>0.16666666666666666</v>
      </c>
      <c r="X77" s="42">
        <f t="shared" si="39"/>
        <v>50</v>
      </c>
      <c r="Y77" s="40">
        <v>1</v>
      </c>
      <c r="Z77" s="3">
        <v>0</v>
      </c>
      <c r="AA77" s="3">
        <v>0</v>
      </c>
      <c r="AB77" s="3">
        <v>0</v>
      </c>
      <c r="AC77" s="3">
        <v>40</v>
      </c>
      <c r="AD77" s="3">
        <f t="shared" si="34"/>
        <v>0</v>
      </c>
      <c r="AE77" s="42">
        <f t="shared" si="40"/>
        <v>0</v>
      </c>
      <c r="AF77" s="3">
        <f t="shared" si="35"/>
        <v>0.16666666666666666</v>
      </c>
      <c r="AG77" s="42">
        <f t="shared" si="36"/>
        <v>50</v>
      </c>
      <c r="AH77" s="45">
        <f t="shared" si="37"/>
        <v>1</v>
      </c>
      <c r="AI77" s="46">
        <f t="shared" si="38"/>
        <v>0</v>
      </c>
    </row>
    <row r="78" spans="1:35" s="29" customFormat="1" x14ac:dyDescent="0.3">
      <c r="A78" s="28">
        <v>82</v>
      </c>
      <c r="B78" s="28">
        <v>11</v>
      </c>
      <c r="C78" s="29" t="s">
        <v>21</v>
      </c>
      <c r="D78" s="29">
        <v>1</v>
      </c>
      <c r="E78" s="30" t="s">
        <v>102</v>
      </c>
      <c r="F78" s="28">
        <v>473333.33333333337</v>
      </c>
      <c r="G78" s="29">
        <v>506666.66666666663</v>
      </c>
      <c r="H78" s="29">
        <f t="shared" si="27"/>
        <v>980000</v>
      </c>
      <c r="I78" s="29">
        <f t="shared" si="28"/>
        <v>0.4829931972789116</v>
      </c>
      <c r="J78" s="29">
        <f t="shared" si="29"/>
        <v>0.51700680272108834</v>
      </c>
      <c r="K78" s="29">
        <v>425000</v>
      </c>
      <c r="L78" s="29">
        <v>540000</v>
      </c>
      <c r="M78" s="29">
        <f t="shared" si="30"/>
        <v>965000</v>
      </c>
      <c r="N78" s="29">
        <f t="shared" si="31"/>
        <v>0.44041450777202074</v>
      </c>
      <c r="O78" s="31">
        <f t="shared" si="32"/>
        <v>0.55958549222797926</v>
      </c>
      <c r="P78" s="32"/>
      <c r="Q78" s="33" t="s">
        <v>42</v>
      </c>
      <c r="R78" s="28">
        <v>1</v>
      </c>
      <c r="S78" s="29">
        <v>3</v>
      </c>
      <c r="T78" s="29">
        <v>3</v>
      </c>
      <c r="U78" s="29">
        <v>4</v>
      </c>
      <c r="V78" s="29">
        <v>40</v>
      </c>
      <c r="W78" s="29">
        <f t="shared" si="33"/>
        <v>0.83333333333333337</v>
      </c>
      <c r="X78" s="31">
        <f t="shared" si="39"/>
        <v>250</v>
      </c>
      <c r="Y78" s="28">
        <v>1</v>
      </c>
      <c r="Z78" s="29">
        <v>1</v>
      </c>
      <c r="AA78" s="29">
        <v>1</v>
      </c>
      <c r="AB78" s="29">
        <v>2</v>
      </c>
      <c r="AC78" s="29">
        <v>40</v>
      </c>
      <c r="AD78" s="29">
        <f t="shared" si="34"/>
        <v>0.33333333333333331</v>
      </c>
      <c r="AE78" s="31">
        <f t="shared" si="40"/>
        <v>100</v>
      </c>
      <c r="AF78" s="29">
        <f t="shared" si="35"/>
        <v>1.1666666666666667</v>
      </c>
      <c r="AG78" s="31">
        <f t="shared" si="36"/>
        <v>350</v>
      </c>
      <c r="AH78" s="34">
        <f t="shared" si="37"/>
        <v>0.7142857142857143</v>
      </c>
      <c r="AI78" s="35">
        <f t="shared" si="38"/>
        <v>0.2857142857142857</v>
      </c>
    </row>
    <row r="79" spans="1:35" s="36" customFormat="1" x14ac:dyDescent="0.3">
      <c r="A79" s="2">
        <v>84</v>
      </c>
      <c r="B79" s="2">
        <v>11</v>
      </c>
      <c r="C79" s="36" t="s">
        <v>12</v>
      </c>
      <c r="D79" s="36">
        <v>1</v>
      </c>
      <c r="E79" s="37" t="s">
        <v>102</v>
      </c>
      <c r="F79" s="2">
        <v>473333.33333333337</v>
      </c>
      <c r="G79" s="36">
        <v>506666.66666666663</v>
      </c>
      <c r="H79" s="36">
        <f t="shared" si="27"/>
        <v>980000</v>
      </c>
      <c r="I79" s="36">
        <f t="shared" si="28"/>
        <v>0.4829931972789116</v>
      </c>
      <c r="J79" s="36">
        <f t="shared" si="29"/>
        <v>0.51700680272108834</v>
      </c>
      <c r="K79" s="36">
        <v>425000</v>
      </c>
      <c r="L79" s="36">
        <v>540000</v>
      </c>
      <c r="M79" s="36">
        <f t="shared" si="30"/>
        <v>965000</v>
      </c>
      <c r="N79" s="36">
        <f t="shared" si="31"/>
        <v>0.44041450777202074</v>
      </c>
      <c r="O79" s="1">
        <f t="shared" si="32"/>
        <v>0.55958549222797926</v>
      </c>
      <c r="P79" s="38"/>
      <c r="Q79" s="18" t="s">
        <v>41</v>
      </c>
      <c r="R79" s="2">
        <v>0</v>
      </c>
      <c r="S79" s="36">
        <v>0</v>
      </c>
      <c r="T79" s="36">
        <v>0</v>
      </c>
      <c r="U79" s="36">
        <v>0</v>
      </c>
      <c r="V79" s="36">
        <v>40</v>
      </c>
      <c r="W79" s="36">
        <f t="shared" si="33"/>
        <v>0</v>
      </c>
      <c r="X79" s="1">
        <f t="shared" si="39"/>
        <v>0</v>
      </c>
      <c r="Y79" s="2">
        <v>0</v>
      </c>
      <c r="Z79" s="36">
        <v>0</v>
      </c>
      <c r="AA79" s="36">
        <v>0</v>
      </c>
      <c r="AB79" s="36">
        <v>0</v>
      </c>
      <c r="AC79" s="36">
        <v>40</v>
      </c>
      <c r="AD79" s="36">
        <f t="shared" si="34"/>
        <v>0</v>
      </c>
      <c r="AE79" s="1">
        <f t="shared" si="40"/>
        <v>0</v>
      </c>
      <c r="AF79" s="36">
        <f t="shared" si="35"/>
        <v>0</v>
      </c>
      <c r="AG79" s="1">
        <f t="shared" si="36"/>
        <v>0</v>
      </c>
      <c r="AH79" s="19" t="e">
        <f t="shared" si="37"/>
        <v>#DIV/0!</v>
      </c>
      <c r="AI79" s="39" t="e">
        <f t="shared" si="38"/>
        <v>#DIV/0!</v>
      </c>
    </row>
    <row r="80" spans="1:35" s="36" customFormat="1" x14ac:dyDescent="0.3">
      <c r="A80" s="2">
        <v>85</v>
      </c>
      <c r="B80" s="2">
        <v>11</v>
      </c>
      <c r="C80" s="36" t="s">
        <v>4</v>
      </c>
      <c r="D80" s="36">
        <v>1</v>
      </c>
      <c r="E80" s="37" t="s">
        <v>102</v>
      </c>
      <c r="F80" s="2">
        <v>473333.33333333337</v>
      </c>
      <c r="G80" s="36">
        <v>506666.66666666663</v>
      </c>
      <c r="H80" s="36">
        <f t="shared" si="27"/>
        <v>980000</v>
      </c>
      <c r="I80" s="36">
        <f t="shared" si="28"/>
        <v>0.4829931972789116</v>
      </c>
      <c r="J80" s="36">
        <f t="shared" si="29"/>
        <v>0.51700680272108834</v>
      </c>
      <c r="K80" s="36">
        <v>425000</v>
      </c>
      <c r="L80" s="36">
        <v>540000</v>
      </c>
      <c r="M80" s="36">
        <f t="shared" si="30"/>
        <v>965000</v>
      </c>
      <c r="N80" s="36">
        <f t="shared" si="31"/>
        <v>0.44041450777202074</v>
      </c>
      <c r="O80" s="1">
        <f t="shared" si="32"/>
        <v>0.55958549222797926</v>
      </c>
      <c r="P80" s="38"/>
      <c r="Q80" s="18" t="s">
        <v>41</v>
      </c>
      <c r="R80" s="2">
        <v>0</v>
      </c>
      <c r="S80" s="36" t="s">
        <v>40</v>
      </c>
      <c r="T80" s="36" t="s">
        <v>40</v>
      </c>
      <c r="U80" s="36" t="s">
        <v>40</v>
      </c>
      <c r="V80" s="36">
        <v>40</v>
      </c>
      <c r="W80" s="36" t="e">
        <f t="shared" si="33"/>
        <v>#DIV/0!</v>
      </c>
      <c r="X80" s="1" t="e">
        <f t="shared" si="39"/>
        <v>#DIV/0!</v>
      </c>
      <c r="Y80" s="2">
        <v>0</v>
      </c>
      <c r="Z80" s="36" t="s">
        <v>40</v>
      </c>
      <c r="AA80" s="36" t="s">
        <v>40</v>
      </c>
      <c r="AB80" s="36" t="s">
        <v>40</v>
      </c>
      <c r="AC80" s="36">
        <v>40</v>
      </c>
      <c r="AD80" s="36" t="e">
        <f t="shared" si="34"/>
        <v>#DIV/0!</v>
      </c>
      <c r="AE80" s="1" t="e">
        <f t="shared" si="40"/>
        <v>#DIV/0!</v>
      </c>
      <c r="AF80" s="36" t="e">
        <f t="shared" si="35"/>
        <v>#DIV/0!</v>
      </c>
      <c r="AG80" s="1" t="e">
        <f t="shared" si="36"/>
        <v>#DIV/0!</v>
      </c>
      <c r="AH80" s="19" t="e">
        <f t="shared" si="37"/>
        <v>#DIV/0!</v>
      </c>
      <c r="AI80" s="39" t="e">
        <f t="shared" si="38"/>
        <v>#DIV/0!</v>
      </c>
    </row>
    <row r="81" spans="1:41" s="3" customFormat="1" ht="15" thickBot="1" x14ac:dyDescent="0.35">
      <c r="A81" s="40">
        <v>86</v>
      </c>
      <c r="B81" s="40">
        <v>11</v>
      </c>
      <c r="C81" s="3" t="s">
        <v>10</v>
      </c>
      <c r="D81" s="3">
        <v>1</v>
      </c>
      <c r="E81" s="41" t="s">
        <v>102</v>
      </c>
      <c r="F81" s="40">
        <v>473333.33333333337</v>
      </c>
      <c r="G81" s="3">
        <v>506666.66666666663</v>
      </c>
      <c r="H81" s="3">
        <f t="shared" si="27"/>
        <v>980000</v>
      </c>
      <c r="I81" s="3">
        <f t="shared" si="28"/>
        <v>0.4829931972789116</v>
      </c>
      <c r="J81" s="3">
        <f t="shared" si="29"/>
        <v>0.51700680272108834</v>
      </c>
      <c r="K81" s="3">
        <v>425000</v>
      </c>
      <c r="L81" s="3">
        <v>540000</v>
      </c>
      <c r="M81" s="3">
        <f t="shared" si="30"/>
        <v>965000</v>
      </c>
      <c r="N81" s="3">
        <f t="shared" si="31"/>
        <v>0.44041450777202074</v>
      </c>
      <c r="O81" s="42">
        <f t="shared" si="32"/>
        <v>0.55958549222797926</v>
      </c>
      <c r="Q81" s="44" t="s">
        <v>39</v>
      </c>
      <c r="R81" s="40">
        <v>1</v>
      </c>
      <c r="S81" s="3">
        <v>133</v>
      </c>
      <c r="T81" s="3">
        <v>121</v>
      </c>
      <c r="U81" s="3">
        <v>134</v>
      </c>
      <c r="V81" s="3">
        <v>40</v>
      </c>
      <c r="W81" s="3">
        <f t="shared" si="33"/>
        <v>32.333333333333336</v>
      </c>
      <c r="X81" s="42">
        <f t="shared" si="39"/>
        <v>9700</v>
      </c>
      <c r="Y81" s="40">
        <v>1</v>
      </c>
      <c r="Z81" s="3">
        <v>61</v>
      </c>
      <c r="AA81" s="3">
        <v>62</v>
      </c>
      <c r="AB81" s="3">
        <v>57</v>
      </c>
      <c r="AC81" s="3">
        <v>40</v>
      </c>
      <c r="AD81" s="3">
        <f t="shared" si="34"/>
        <v>15</v>
      </c>
      <c r="AE81" s="42">
        <f t="shared" si="40"/>
        <v>4500</v>
      </c>
      <c r="AF81" s="3">
        <f t="shared" si="35"/>
        <v>47.333333333333336</v>
      </c>
      <c r="AG81" s="42">
        <f t="shared" si="36"/>
        <v>14200</v>
      </c>
      <c r="AH81" s="45">
        <f t="shared" si="37"/>
        <v>0.68309859154929575</v>
      </c>
      <c r="AI81" s="46">
        <f t="shared" si="38"/>
        <v>0.31690140845070425</v>
      </c>
    </row>
    <row r="82" spans="1:41" s="29" customFormat="1" x14ac:dyDescent="0.3">
      <c r="A82" s="28">
        <v>87</v>
      </c>
      <c r="B82" s="28">
        <v>23</v>
      </c>
      <c r="C82" s="29">
        <v>1</v>
      </c>
      <c r="D82" s="29">
        <v>4</v>
      </c>
      <c r="E82" s="30" t="s">
        <v>99</v>
      </c>
      <c r="F82" s="28">
        <v>215.83333333333331</v>
      </c>
      <c r="G82" s="29">
        <v>150.83333333333334</v>
      </c>
      <c r="H82" s="67">
        <f t="shared" si="27"/>
        <v>366.66666666666663</v>
      </c>
      <c r="I82" s="29">
        <f t="shared" si="28"/>
        <v>0.58863636363636362</v>
      </c>
      <c r="J82" s="29">
        <f t="shared" si="29"/>
        <v>0.41136363636363643</v>
      </c>
      <c r="K82" s="67">
        <v>377.5</v>
      </c>
      <c r="L82" s="29">
        <v>300.83333333333331</v>
      </c>
      <c r="M82" s="29">
        <f t="shared" si="30"/>
        <v>678.33333333333326</v>
      </c>
      <c r="N82" s="29">
        <f t="shared" si="31"/>
        <v>0.55651105651105659</v>
      </c>
      <c r="O82" s="31">
        <f t="shared" si="32"/>
        <v>0.44348894348894352</v>
      </c>
      <c r="Q82" s="33" t="s">
        <v>5</v>
      </c>
      <c r="R82" s="28">
        <v>0</v>
      </c>
      <c r="S82" s="29">
        <v>0</v>
      </c>
      <c r="T82" s="29">
        <v>0</v>
      </c>
      <c r="U82" s="29">
        <v>0</v>
      </c>
      <c r="V82" s="29">
        <v>40</v>
      </c>
      <c r="W82" s="29">
        <f t="shared" si="33"/>
        <v>0</v>
      </c>
      <c r="X82" s="31">
        <f t="shared" si="39"/>
        <v>0</v>
      </c>
      <c r="Y82" s="28">
        <v>0</v>
      </c>
      <c r="Z82" s="29">
        <v>0</v>
      </c>
      <c r="AA82" s="29">
        <v>0</v>
      </c>
      <c r="AB82" s="29">
        <v>0</v>
      </c>
      <c r="AC82" s="29">
        <v>40</v>
      </c>
      <c r="AD82" s="29">
        <f t="shared" si="34"/>
        <v>0</v>
      </c>
      <c r="AE82" s="31">
        <f t="shared" si="40"/>
        <v>0</v>
      </c>
      <c r="AF82" s="29">
        <f t="shared" si="35"/>
        <v>0</v>
      </c>
      <c r="AG82" s="31">
        <f t="shared" si="36"/>
        <v>0</v>
      </c>
      <c r="AH82" s="34" t="e">
        <f t="shared" si="37"/>
        <v>#DIV/0!</v>
      </c>
      <c r="AI82" s="35" t="e">
        <f t="shared" si="38"/>
        <v>#DIV/0!</v>
      </c>
      <c r="AJ82" s="68"/>
      <c r="AK82" s="69"/>
      <c r="AL82" s="69"/>
      <c r="AM82" s="70"/>
      <c r="AN82" s="70"/>
      <c r="AO82" s="67"/>
    </row>
    <row r="83" spans="1:41" s="36" customFormat="1" x14ac:dyDescent="0.3">
      <c r="A83" s="2">
        <v>88</v>
      </c>
      <c r="B83" s="2">
        <v>23</v>
      </c>
      <c r="C83" s="36">
        <v>2</v>
      </c>
      <c r="D83" s="36">
        <v>4</v>
      </c>
      <c r="E83" s="37" t="s">
        <v>99</v>
      </c>
      <c r="F83" s="2">
        <v>215.83333333333331</v>
      </c>
      <c r="G83" s="36">
        <v>150.83333333333334</v>
      </c>
      <c r="H83" s="71">
        <f t="shared" si="27"/>
        <v>366.66666666666663</v>
      </c>
      <c r="I83" s="36">
        <f t="shared" si="28"/>
        <v>0.58863636363636362</v>
      </c>
      <c r="J83" s="36">
        <f t="shared" si="29"/>
        <v>0.41136363636363643</v>
      </c>
      <c r="K83" s="71">
        <v>377.5</v>
      </c>
      <c r="L83" s="36">
        <v>300.83333333333331</v>
      </c>
      <c r="M83" s="36">
        <f t="shared" si="30"/>
        <v>678.33333333333326</v>
      </c>
      <c r="N83" s="36">
        <f t="shared" si="31"/>
        <v>0.55651105651105659</v>
      </c>
      <c r="O83" s="1">
        <f t="shared" si="32"/>
        <v>0.44348894348894352</v>
      </c>
      <c r="Q83" s="18" t="s">
        <v>0</v>
      </c>
      <c r="R83" s="2">
        <v>0</v>
      </c>
      <c r="S83" s="36">
        <v>0</v>
      </c>
      <c r="T83" s="36">
        <v>0</v>
      </c>
      <c r="U83" s="36">
        <v>0</v>
      </c>
      <c r="V83" s="36">
        <v>40</v>
      </c>
      <c r="W83" s="36">
        <f t="shared" si="33"/>
        <v>0</v>
      </c>
      <c r="X83" s="1">
        <f t="shared" si="39"/>
        <v>0</v>
      </c>
      <c r="Y83" s="2">
        <v>0</v>
      </c>
      <c r="Z83" s="36">
        <v>0</v>
      </c>
      <c r="AA83" s="36">
        <v>0</v>
      </c>
      <c r="AB83" s="36">
        <v>0</v>
      </c>
      <c r="AC83" s="36">
        <v>40</v>
      </c>
      <c r="AD83" s="36">
        <f t="shared" si="34"/>
        <v>0</v>
      </c>
      <c r="AE83" s="1">
        <f t="shared" si="40"/>
        <v>0</v>
      </c>
      <c r="AF83" s="36">
        <f t="shared" si="35"/>
        <v>0</v>
      </c>
      <c r="AG83" s="1">
        <f t="shared" si="36"/>
        <v>0</v>
      </c>
      <c r="AH83" s="19" t="e">
        <f t="shared" si="37"/>
        <v>#DIV/0!</v>
      </c>
      <c r="AI83" s="39" t="e">
        <f t="shared" si="38"/>
        <v>#DIV/0!</v>
      </c>
      <c r="AJ83" s="24"/>
      <c r="AK83" s="25"/>
      <c r="AL83" s="25"/>
      <c r="AM83" s="72"/>
      <c r="AN83" s="72"/>
      <c r="AO83" s="71"/>
    </row>
    <row r="84" spans="1:41" s="36" customFormat="1" x14ac:dyDescent="0.3">
      <c r="A84" s="2">
        <v>89</v>
      </c>
      <c r="B84" s="2">
        <v>23</v>
      </c>
      <c r="C84" s="36">
        <v>3</v>
      </c>
      <c r="D84" s="36">
        <v>4</v>
      </c>
      <c r="E84" s="37" t="s">
        <v>99</v>
      </c>
      <c r="F84" s="2">
        <v>215.83333333333331</v>
      </c>
      <c r="G84" s="36">
        <v>150.83333333333334</v>
      </c>
      <c r="H84" s="71">
        <f t="shared" si="27"/>
        <v>366.66666666666663</v>
      </c>
      <c r="I84" s="36">
        <f t="shared" si="28"/>
        <v>0.58863636363636362</v>
      </c>
      <c r="J84" s="36">
        <f t="shared" si="29"/>
        <v>0.41136363636363643</v>
      </c>
      <c r="K84" s="71">
        <v>377.5</v>
      </c>
      <c r="L84" s="36">
        <v>300.83333333333331</v>
      </c>
      <c r="M84" s="36">
        <f t="shared" si="30"/>
        <v>678.33333333333326</v>
      </c>
      <c r="N84" s="36">
        <f t="shared" si="31"/>
        <v>0.55651105651105659</v>
      </c>
      <c r="O84" s="1">
        <f t="shared" si="32"/>
        <v>0.44348894348894352</v>
      </c>
      <c r="Q84" s="18" t="s">
        <v>37</v>
      </c>
      <c r="R84" s="2">
        <v>1</v>
      </c>
      <c r="S84" s="36">
        <v>29</v>
      </c>
      <c r="T84" s="36">
        <v>29</v>
      </c>
      <c r="U84" s="36">
        <v>38</v>
      </c>
      <c r="V84" s="36">
        <v>40</v>
      </c>
      <c r="W84" s="36">
        <f t="shared" si="33"/>
        <v>8</v>
      </c>
      <c r="X84" s="1">
        <f t="shared" si="39"/>
        <v>2400</v>
      </c>
      <c r="Y84" s="2">
        <v>0</v>
      </c>
      <c r="Z84" s="36">
        <v>88</v>
      </c>
      <c r="AA84" s="36">
        <v>88</v>
      </c>
      <c r="AB84" s="36">
        <v>93</v>
      </c>
      <c r="AC84" s="36">
        <v>40</v>
      </c>
      <c r="AD84" s="36">
        <f t="shared" si="34"/>
        <v>2.2416666666666667</v>
      </c>
      <c r="AE84" s="1">
        <f t="shared" si="40"/>
        <v>672.5</v>
      </c>
      <c r="AF84" s="36">
        <f t="shared" si="35"/>
        <v>10.241666666666667</v>
      </c>
      <c r="AG84" s="1">
        <f t="shared" si="36"/>
        <v>3072.5</v>
      </c>
      <c r="AH84" s="19">
        <f t="shared" si="37"/>
        <v>0.78112286411716847</v>
      </c>
      <c r="AI84" s="39">
        <f t="shared" si="38"/>
        <v>0.21887713588283156</v>
      </c>
      <c r="AJ84" s="24"/>
      <c r="AK84" s="25"/>
      <c r="AL84" s="25"/>
      <c r="AM84" s="72"/>
      <c r="AN84" s="72"/>
      <c r="AO84" s="71"/>
    </row>
    <row r="85" spans="1:41" s="36" customFormat="1" x14ac:dyDescent="0.3">
      <c r="A85" s="2">
        <v>90</v>
      </c>
      <c r="B85" s="2">
        <v>23</v>
      </c>
      <c r="C85" s="36">
        <v>4</v>
      </c>
      <c r="D85" s="36">
        <v>4</v>
      </c>
      <c r="E85" s="37" t="s">
        <v>99</v>
      </c>
      <c r="F85" s="2">
        <v>215.83333333333331</v>
      </c>
      <c r="G85" s="36">
        <v>150.83333333333334</v>
      </c>
      <c r="H85" s="71">
        <f t="shared" si="27"/>
        <v>366.66666666666663</v>
      </c>
      <c r="I85" s="36">
        <f t="shared" si="28"/>
        <v>0.58863636363636362</v>
      </c>
      <c r="J85" s="36">
        <f t="shared" si="29"/>
        <v>0.41136363636363643</v>
      </c>
      <c r="K85" s="71">
        <v>377.5</v>
      </c>
      <c r="L85" s="36">
        <v>300.83333333333331</v>
      </c>
      <c r="M85" s="36">
        <f t="shared" si="30"/>
        <v>678.33333333333326</v>
      </c>
      <c r="N85" s="36">
        <f t="shared" si="31"/>
        <v>0.55651105651105659</v>
      </c>
      <c r="O85" s="1">
        <f t="shared" si="32"/>
        <v>0.44348894348894352</v>
      </c>
      <c r="Q85" s="18" t="s">
        <v>38</v>
      </c>
      <c r="R85" s="2">
        <v>2</v>
      </c>
      <c r="S85" s="36">
        <v>101</v>
      </c>
      <c r="T85" s="36">
        <v>104</v>
      </c>
      <c r="U85" s="36">
        <v>88</v>
      </c>
      <c r="V85" s="36">
        <v>40</v>
      </c>
      <c r="W85" s="36">
        <f t="shared" si="33"/>
        <v>244.16666666666669</v>
      </c>
      <c r="X85" s="1">
        <f t="shared" si="39"/>
        <v>73250</v>
      </c>
      <c r="Y85" s="2">
        <v>2</v>
      </c>
      <c r="Z85" s="36">
        <v>137</v>
      </c>
      <c r="AA85" s="36">
        <v>142</v>
      </c>
      <c r="AB85" s="36">
        <v>128</v>
      </c>
      <c r="AC85" s="36">
        <v>40</v>
      </c>
      <c r="AD85" s="36">
        <f t="shared" si="34"/>
        <v>339.16666666666663</v>
      </c>
      <c r="AE85" s="1">
        <f t="shared" si="40"/>
        <v>101749.99999999999</v>
      </c>
      <c r="AF85" s="36">
        <f t="shared" si="35"/>
        <v>583.33333333333326</v>
      </c>
      <c r="AG85" s="1">
        <f t="shared" si="36"/>
        <v>175000</v>
      </c>
      <c r="AH85" s="19">
        <f t="shared" si="37"/>
        <v>0.41857142857142859</v>
      </c>
      <c r="AI85" s="39">
        <f t="shared" si="38"/>
        <v>0.58142857142857129</v>
      </c>
      <c r="AJ85" s="24"/>
      <c r="AK85" s="25"/>
      <c r="AL85" s="25"/>
      <c r="AM85" s="72"/>
      <c r="AN85" s="72"/>
      <c r="AO85" s="71"/>
    </row>
    <row r="86" spans="1:41" s="36" customFormat="1" x14ac:dyDescent="0.3">
      <c r="A86" s="2">
        <v>91</v>
      </c>
      <c r="B86" s="2">
        <v>23</v>
      </c>
      <c r="C86" s="36">
        <v>5</v>
      </c>
      <c r="D86" s="36">
        <v>4</v>
      </c>
      <c r="E86" s="37" t="s">
        <v>99</v>
      </c>
      <c r="F86" s="2">
        <v>215.83333333333331</v>
      </c>
      <c r="G86" s="36">
        <v>150.83333333333334</v>
      </c>
      <c r="H86" s="71">
        <f t="shared" si="27"/>
        <v>366.66666666666663</v>
      </c>
      <c r="I86" s="36">
        <f t="shared" si="28"/>
        <v>0.58863636363636362</v>
      </c>
      <c r="J86" s="36">
        <f t="shared" si="29"/>
        <v>0.41136363636363643</v>
      </c>
      <c r="K86" s="71">
        <v>377.5</v>
      </c>
      <c r="L86" s="36">
        <v>300.83333333333331</v>
      </c>
      <c r="M86" s="36">
        <f t="shared" si="30"/>
        <v>678.33333333333326</v>
      </c>
      <c r="N86" s="36">
        <f t="shared" si="31"/>
        <v>0.55651105651105659</v>
      </c>
      <c r="O86" s="1">
        <f t="shared" si="32"/>
        <v>0.44348894348894352</v>
      </c>
      <c r="Q86" s="18" t="s">
        <v>0</v>
      </c>
      <c r="R86" s="2">
        <v>0</v>
      </c>
      <c r="S86" s="36">
        <v>0</v>
      </c>
      <c r="T86" s="36">
        <v>0</v>
      </c>
      <c r="U86" s="36">
        <v>0</v>
      </c>
      <c r="V86" s="36">
        <v>40</v>
      </c>
      <c r="W86" s="36">
        <f t="shared" si="33"/>
        <v>0</v>
      </c>
      <c r="X86" s="1">
        <f t="shared" si="39"/>
        <v>0</v>
      </c>
      <c r="Y86" s="2">
        <v>0</v>
      </c>
      <c r="Z86" s="36">
        <v>0</v>
      </c>
      <c r="AA86" s="36">
        <v>0</v>
      </c>
      <c r="AB86" s="36">
        <v>0</v>
      </c>
      <c r="AC86" s="36">
        <v>40</v>
      </c>
      <c r="AD86" s="36">
        <f t="shared" si="34"/>
        <v>0</v>
      </c>
      <c r="AE86" s="1">
        <f t="shared" si="40"/>
        <v>0</v>
      </c>
      <c r="AF86" s="36">
        <f t="shared" si="35"/>
        <v>0</v>
      </c>
      <c r="AG86" s="1">
        <f t="shared" si="36"/>
        <v>0</v>
      </c>
      <c r="AH86" s="19" t="e">
        <f t="shared" si="37"/>
        <v>#DIV/0!</v>
      </c>
      <c r="AI86" s="39" t="e">
        <f t="shared" si="38"/>
        <v>#DIV/0!</v>
      </c>
      <c r="AJ86" s="24"/>
      <c r="AK86" s="25"/>
      <c r="AL86" s="25"/>
      <c r="AM86" s="72"/>
      <c r="AN86" s="72"/>
      <c r="AO86" s="71"/>
    </row>
    <row r="87" spans="1:41" s="36" customFormat="1" x14ac:dyDescent="0.3">
      <c r="A87" s="2">
        <v>92</v>
      </c>
      <c r="B87" s="2">
        <v>23</v>
      </c>
      <c r="C87" s="36">
        <v>6</v>
      </c>
      <c r="D87" s="36">
        <v>4</v>
      </c>
      <c r="E87" s="37" t="s">
        <v>99</v>
      </c>
      <c r="F87" s="2">
        <v>215.83333333333331</v>
      </c>
      <c r="G87" s="36">
        <v>150.83333333333334</v>
      </c>
      <c r="H87" s="71">
        <f t="shared" si="27"/>
        <v>366.66666666666663</v>
      </c>
      <c r="I87" s="36">
        <f t="shared" si="28"/>
        <v>0.58863636363636362</v>
      </c>
      <c r="J87" s="36">
        <f t="shared" si="29"/>
        <v>0.41136363636363643</v>
      </c>
      <c r="K87" s="71">
        <v>377.5</v>
      </c>
      <c r="L87" s="36">
        <v>300.83333333333331</v>
      </c>
      <c r="M87" s="36">
        <f t="shared" si="30"/>
        <v>678.33333333333326</v>
      </c>
      <c r="N87" s="36">
        <f t="shared" si="31"/>
        <v>0.55651105651105659</v>
      </c>
      <c r="O87" s="1">
        <f t="shared" si="32"/>
        <v>0.44348894348894352</v>
      </c>
      <c r="Q87" s="18" t="s">
        <v>36</v>
      </c>
      <c r="R87" s="2">
        <v>0</v>
      </c>
      <c r="S87" s="36">
        <v>12</v>
      </c>
      <c r="T87" s="36">
        <v>13</v>
      </c>
      <c r="U87" s="36">
        <v>12</v>
      </c>
      <c r="V87" s="36">
        <v>40</v>
      </c>
      <c r="W87" s="36">
        <f t="shared" si="33"/>
        <v>0.30833333333333335</v>
      </c>
      <c r="X87" s="1">
        <f t="shared" si="39"/>
        <v>92.5</v>
      </c>
      <c r="Y87" s="2">
        <v>0</v>
      </c>
      <c r="Z87" s="36">
        <v>8</v>
      </c>
      <c r="AA87" s="36">
        <v>7</v>
      </c>
      <c r="AB87" s="36">
        <v>10</v>
      </c>
      <c r="AC87" s="36">
        <v>40</v>
      </c>
      <c r="AD87" s="36">
        <f t="shared" si="34"/>
        <v>0.20833333333333334</v>
      </c>
      <c r="AE87" s="1">
        <f t="shared" si="40"/>
        <v>62.5</v>
      </c>
      <c r="AF87" s="36">
        <f t="shared" si="35"/>
        <v>0.51666666666666672</v>
      </c>
      <c r="AG87" s="1">
        <f t="shared" si="36"/>
        <v>155</v>
      </c>
      <c r="AH87" s="19">
        <f t="shared" si="37"/>
        <v>0.59677419354838712</v>
      </c>
      <c r="AI87" s="39">
        <f t="shared" si="38"/>
        <v>0.40322580645161288</v>
      </c>
      <c r="AJ87" s="24"/>
      <c r="AK87" s="25"/>
      <c r="AL87" s="25"/>
      <c r="AM87" s="72"/>
      <c r="AN87" s="72"/>
      <c r="AO87" s="71"/>
    </row>
    <row r="88" spans="1:41" s="36" customFormat="1" x14ac:dyDescent="0.3">
      <c r="A88" s="2">
        <v>93</v>
      </c>
      <c r="B88" s="2">
        <v>23</v>
      </c>
      <c r="C88" s="36">
        <v>7</v>
      </c>
      <c r="D88" s="36">
        <v>4</v>
      </c>
      <c r="E88" s="37" t="s">
        <v>99</v>
      </c>
      <c r="F88" s="2">
        <v>215.83333333333331</v>
      </c>
      <c r="G88" s="36">
        <v>150.83333333333334</v>
      </c>
      <c r="H88" s="71">
        <f t="shared" si="27"/>
        <v>366.66666666666663</v>
      </c>
      <c r="I88" s="36">
        <f t="shared" si="28"/>
        <v>0.58863636363636362</v>
      </c>
      <c r="J88" s="36">
        <f t="shared" si="29"/>
        <v>0.41136363636363643</v>
      </c>
      <c r="K88" s="71">
        <v>377.5</v>
      </c>
      <c r="L88" s="36">
        <v>300.83333333333331</v>
      </c>
      <c r="M88" s="36">
        <f t="shared" si="30"/>
        <v>678.33333333333326</v>
      </c>
      <c r="N88" s="36">
        <f t="shared" si="31"/>
        <v>0.55651105651105659</v>
      </c>
      <c r="O88" s="1">
        <f t="shared" si="32"/>
        <v>0.44348894348894352</v>
      </c>
      <c r="Q88" s="18" t="s">
        <v>0</v>
      </c>
      <c r="R88" s="2">
        <v>0</v>
      </c>
      <c r="S88" s="36">
        <v>0</v>
      </c>
      <c r="T88" s="36">
        <v>0</v>
      </c>
      <c r="U88" s="36">
        <v>0</v>
      </c>
      <c r="V88" s="36">
        <v>40</v>
      </c>
      <c r="W88" s="36">
        <f t="shared" si="33"/>
        <v>0</v>
      </c>
      <c r="X88" s="1">
        <f t="shared" si="39"/>
        <v>0</v>
      </c>
      <c r="Y88" s="2">
        <v>0</v>
      </c>
      <c r="Z88" s="36">
        <v>0</v>
      </c>
      <c r="AA88" s="36">
        <v>0</v>
      </c>
      <c r="AB88" s="36">
        <v>0</v>
      </c>
      <c r="AC88" s="36">
        <v>40</v>
      </c>
      <c r="AD88" s="36">
        <f t="shared" si="34"/>
        <v>0</v>
      </c>
      <c r="AE88" s="1">
        <f t="shared" si="40"/>
        <v>0</v>
      </c>
      <c r="AF88" s="36">
        <f t="shared" si="35"/>
        <v>0</v>
      </c>
      <c r="AG88" s="1">
        <f t="shared" si="36"/>
        <v>0</v>
      </c>
      <c r="AH88" s="19" t="e">
        <f t="shared" si="37"/>
        <v>#DIV/0!</v>
      </c>
      <c r="AI88" s="39" t="e">
        <f t="shared" si="38"/>
        <v>#DIV/0!</v>
      </c>
      <c r="AJ88" s="24"/>
      <c r="AK88" s="25"/>
      <c r="AL88" s="25"/>
      <c r="AM88" s="72"/>
      <c r="AN88" s="72"/>
      <c r="AO88" s="71"/>
    </row>
    <row r="89" spans="1:41" s="36" customFormat="1" x14ac:dyDescent="0.3">
      <c r="A89" s="2">
        <v>94</v>
      </c>
      <c r="B89" s="2">
        <v>23</v>
      </c>
      <c r="C89" s="36">
        <v>8</v>
      </c>
      <c r="D89" s="36">
        <v>4</v>
      </c>
      <c r="E89" s="37" t="s">
        <v>99</v>
      </c>
      <c r="F89" s="2">
        <v>215.83333333333331</v>
      </c>
      <c r="G89" s="36">
        <v>150.83333333333334</v>
      </c>
      <c r="H89" s="71">
        <f t="shared" si="27"/>
        <v>366.66666666666663</v>
      </c>
      <c r="I89" s="36">
        <f t="shared" si="28"/>
        <v>0.58863636363636362</v>
      </c>
      <c r="J89" s="36">
        <f t="shared" si="29"/>
        <v>0.41136363636363643</v>
      </c>
      <c r="K89" s="71">
        <v>377.5</v>
      </c>
      <c r="L89" s="36">
        <v>300.83333333333331</v>
      </c>
      <c r="M89" s="36">
        <f t="shared" si="30"/>
        <v>678.33333333333326</v>
      </c>
      <c r="N89" s="36">
        <f t="shared" si="31"/>
        <v>0.55651105651105659</v>
      </c>
      <c r="O89" s="1">
        <f t="shared" si="32"/>
        <v>0.44348894348894352</v>
      </c>
      <c r="Q89" s="18" t="s">
        <v>36</v>
      </c>
      <c r="R89" s="2">
        <v>1</v>
      </c>
      <c r="S89" s="36">
        <v>54</v>
      </c>
      <c r="T89" s="36">
        <v>69</v>
      </c>
      <c r="U89" s="36">
        <v>80</v>
      </c>
      <c r="V89" s="36">
        <v>40</v>
      </c>
      <c r="W89" s="36">
        <f t="shared" si="33"/>
        <v>16.916666666666668</v>
      </c>
      <c r="X89" s="1">
        <f t="shared" si="39"/>
        <v>5075</v>
      </c>
      <c r="Y89" s="2">
        <v>1</v>
      </c>
      <c r="Z89" s="36">
        <v>65</v>
      </c>
      <c r="AA89" s="36">
        <v>65</v>
      </c>
      <c r="AB89" s="36">
        <v>70</v>
      </c>
      <c r="AC89" s="36">
        <v>40</v>
      </c>
      <c r="AD89" s="36">
        <f t="shared" si="34"/>
        <v>16.666666666666668</v>
      </c>
      <c r="AE89" s="1">
        <f t="shared" si="40"/>
        <v>5000</v>
      </c>
      <c r="AF89" s="36">
        <f t="shared" si="35"/>
        <v>33.583333333333336</v>
      </c>
      <c r="AG89" s="1">
        <f t="shared" si="36"/>
        <v>10075</v>
      </c>
      <c r="AH89" s="19">
        <f t="shared" si="37"/>
        <v>0.50372208436724564</v>
      </c>
      <c r="AI89" s="39">
        <f t="shared" si="38"/>
        <v>0.49627791563275436</v>
      </c>
      <c r="AJ89" s="24"/>
      <c r="AK89" s="25"/>
      <c r="AL89" s="25"/>
      <c r="AM89" s="72"/>
      <c r="AN89" s="72"/>
      <c r="AO89" s="71"/>
    </row>
    <row r="90" spans="1:41" s="36" customFormat="1" x14ac:dyDescent="0.3">
      <c r="A90" s="2">
        <v>95</v>
      </c>
      <c r="B90" s="2">
        <v>23</v>
      </c>
      <c r="C90" s="36">
        <v>9</v>
      </c>
      <c r="D90" s="36">
        <v>4</v>
      </c>
      <c r="E90" s="37" t="s">
        <v>99</v>
      </c>
      <c r="F90" s="2">
        <v>215.83333333333331</v>
      </c>
      <c r="G90" s="36">
        <v>150.83333333333334</v>
      </c>
      <c r="H90" s="71">
        <f t="shared" si="27"/>
        <v>366.66666666666663</v>
      </c>
      <c r="I90" s="36">
        <f t="shared" si="28"/>
        <v>0.58863636363636362</v>
      </c>
      <c r="J90" s="36">
        <f t="shared" si="29"/>
        <v>0.41136363636363643</v>
      </c>
      <c r="K90" s="71">
        <v>377.5</v>
      </c>
      <c r="L90" s="36">
        <v>300.83333333333331</v>
      </c>
      <c r="M90" s="36">
        <f t="shared" si="30"/>
        <v>678.33333333333326</v>
      </c>
      <c r="N90" s="36">
        <f t="shared" si="31"/>
        <v>0.55651105651105659</v>
      </c>
      <c r="O90" s="1">
        <f t="shared" si="32"/>
        <v>0.44348894348894352</v>
      </c>
      <c r="Q90" s="18" t="s">
        <v>17</v>
      </c>
      <c r="R90" s="2">
        <v>0</v>
      </c>
      <c r="S90" s="36">
        <v>0</v>
      </c>
      <c r="T90" s="36">
        <v>0</v>
      </c>
      <c r="U90" s="36">
        <v>0</v>
      </c>
      <c r="V90" s="36">
        <v>40</v>
      </c>
      <c r="W90" s="36">
        <f t="shared" si="33"/>
        <v>0</v>
      </c>
      <c r="X90" s="1">
        <f t="shared" si="39"/>
        <v>0</v>
      </c>
      <c r="Y90" s="2">
        <v>0</v>
      </c>
      <c r="Z90" s="36">
        <v>113</v>
      </c>
      <c r="AA90" s="36">
        <v>133</v>
      </c>
      <c r="AB90" s="36">
        <v>139</v>
      </c>
      <c r="AC90" s="36">
        <v>40</v>
      </c>
      <c r="AD90" s="36">
        <f t="shared" si="34"/>
        <v>3.2083333333333335</v>
      </c>
      <c r="AE90" s="1">
        <f t="shared" si="40"/>
        <v>962.5</v>
      </c>
      <c r="AF90" s="36">
        <f t="shared" si="35"/>
        <v>3.2083333333333335</v>
      </c>
      <c r="AG90" s="1">
        <f t="shared" si="36"/>
        <v>962.5</v>
      </c>
      <c r="AH90" s="19">
        <f t="shared" si="37"/>
        <v>0</v>
      </c>
      <c r="AI90" s="39">
        <f t="shared" si="38"/>
        <v>1</v>
      </c>
      <c r="AJ90" s="24"/>
      <c r="AK90" s="25"/>
      <c r="AL90" s="25"/>
      <c r="AM90" s="72"/>
      <c r="AN90" s="72"/>
      <c r="AO90" s="71"/>
    </row>
    <row r="91" spans="1:41" s="36" customFormat="1" x14ac:dyDescent="0.3">
      <c r="A91" s="2">
        <v>96</v>
      </c>
      <c r="B91" s="2">
        <v>23</v>
      </c>
      <c r="C91" s="36">
        <v>10</v>
      </c>
      <c r="D91" s="36">
        <v>4</v>
      </c>
      <c r="E91" s="37" t="s">
        <v>99</v>
      </c>
      <c r="F91" s="2">
        <v>215.83333333333331</v>
      </c>
      <c r="G91" s="36">
        <v>150.83333333333334</v>
      </c>
      <c r="H91" s="71">
        <f t="shared" si="27"/>
        <v>366.66666666666663</v>
      </c>
      <c r="I91" s="36">
        <f t="shared" si="28"/>
        <v>0.58863636363636362</v>
      </c>
      <c r="J91" s="36">
        <f t="shared" si="29"/>
        <v>0.41136363636363643</v>
      </c>
      <c r="K91" s="71">
        <v>377.5</v>
      </c>
      <c r="L91" s="36">
        <v>300.83333333333331</v>
      </c>
      <c r="M91" s="36">
        <f t="shared" si="30"/>
        <v>678.33333333333326</v>
      </c>
      <c r="N91" s="36">
        <f t="shared" si="31"/>
        <v>0.55651105651105659</v>
      </c>
      <c r="O91" s="1">
        <f t="shared" si="32"/>
        <v>0.44348894348894352</v>
      </c>
      <c r="Q91" s="18" t="s">
        <v>37</v>
      </c>
      <c r="R91" s="2">
        <v>4</v>
      </c>
      <c r="S91" s="36">
        <v>24</v>
      </c>
      <c r="T91" s="36">
        <v>19</v>
      </c>
      <c r="U91" s="36">
        <v>13</v>
      </c>
      <c r="V91" s="36">
        <v>40</v>
      </c>
      <c r="W91" s="36">
        <f t="shared" si="33"/>
        <v>4666.666666666667</v>
      </c>
      <c r="X91" s="1">
        <f t="shared" si="39"/>
        <v>1400000</v>
      </c>
      <c r="Y91" s="2">
        <v>4</v>
      </c>
      <c r="Z91" s="36">
        <v>36</v>
      </c>
      <c r="AA91" s="36">
        <v>26</v>
      </c>
      <c r="AB91" s="36">
        <v>44</v>
      </c>
      <c r="AC91" s="36">
        <v>40</v>
      </c>
      <c r="AD91" s="36">
        <f t="shared" si="34"/>
        <v>8833.3333333333339</v>
      </c>
      <c r="AE91" s="1">
        <f t="shared" si="40"/>
        <v>2650000</v>
      </c>
      <c r="AF91" s="36">
        <f t="shared" si="35"/>
        <v>13500</v>
      </c>
      <c r="AG91" s="1">
        <f t="shared" si="36"/>
        <v>4050000</v>
      </c>
      <c r="AH91" s="19">
        <f t="shared" si="37"/>
        <v>0.34567901234567899</v>
      </c>
      <c r="AI91" s="39">
        <f t="shared" si="38"/>
        <v>0.65432098765432101</v>
      </c>
      <c r="AJ91" s="24"/>
      <c r="AK91" s="25"/>
      <c r="AL91" s="25"/>
      <c r="AM91" s="72"/>
      <c r="AN91" s="72"/>
      <c r="AO91" s="71"/>
    </row>
    <row r="92" spans="1:41" s="36" customFormat="1" x14ac:dyDescent="0.3">
      <c r="A92" s="2">
        <v>97</v>
      </c>
      <c r="B92" s="2">
        <v>23</v>
      </c>
      <c r="C92" s="36">
        <v>11</v>
      </c>
      <c r="D92" s="36">
        <v>4</v>
      </c>
      <c r="E92" s="37" t="s">
        <v>99</v>
      </c>
      <c r="F92" s="2">
        <v>215.83333333333331</v>
      </c>
      <c r="G92" s="36">
        <v>150.83333333333334</v>
      </c>
      <c r="H92" s="71">
        <f t="shared" si="27"/>
        <v>366.66666666666663</v>
      </c>
      <c r="I92" s="36">
        <f t="shared" si="28"/>
        <v>0.58863636363636362</v>
      </c>
      <c r="J92" s="36">
        <f t="shared" si="29"/>
        <v>0.41136363636363643</v>
      </c>
      <c r="K92" s="71">
        <v>377.5</v>
      </c>
      <c r="L92" s="36">
        <v>300.83333333333331</v>
      </c>
      <c r="M92" s="36">
        <f t="shared" si="30"/>
        <v>678.33333333333326</v>
      </c>
      <c r="N92" s="36">
        <f t="shared" si="31"/>
        <v>0.55651105651105659</v>
      </c>
      <c r="O92" s="1">
        <f t="shared" si="32"/>
        <v>0.44348894348894352</v>
      </c>
      <c r="Q92" s="18" t="s">
        <v>5</v>
      </c>
      <c r="R92" s="2">
        <v>0</v>
      </c>
      <c r="S92" s="36">
        <v>40</v>
      </c>
      <c r="T92" s="36">
        <v>42</v>
      </c>
      <c r="U92" s="36">
        <v>30</v>
      </c>
      <c r="V92" s="36">
        <v>40</v>
      </c>
      <c r="W92" s="36">
        <f t="shared" si="33"/>
        <v>0.93333333333333335</v>
      </c>
      <c r="X92" s="1">
        <f t="shared" si="39"/>
        <v>280</v>
      </c>
      <c r="Y92" s="2">
        <v>0</v>
      </c>
      <c r="Z92" s="36">
        <v>0</v>
      </c>
      <c r="AA92" s="36">
        <v>0</v>
      </c>
      <c r="AB92" s="36">
        <v>0</v>
      </c>
      <c r="AC92" s="36">
        <v>40</v>
      </c>
      <c r="AD92" s="36">
        <f t="shared" si="34"/>
        <v>0</v>
      </c>
      <c r="AE92" s="1">
        <f t="shared" si="40"/>
        <v>0</v>
      </c>
      <c r="AF92" s="36">
        <f t="shared" si="35"/>
        <v>0.93333333333333335</v>
      </c>
      <c r="AG92" s="1">
        <f t="shared" si="36"/>
        <v>280</v>
      </c>
      <c r="AH92" s="19">
        <f t="shared" si="37"/>
        <v>1</v>
      </c>
      <c r="AI92" s="39">
        <f t="shared" si="38"/>
        <v>0</v>
      </c>
      <c r="AJ92" s="24"/>
      <c r="AK92" s="25"/>
      <c r="AL92" s="25"/>
      <c r="AM92" s="72"/>
      <c r="AN92" s="72"/>
      <c r="AO92" s="71"/>
    </row>
    <row r="93" spans="1:41" s="36" customFormat="1" x14ac:dyDescent="0.3">
      <c r="A93" s="2">
        <v>98</v>
      </c>
      <c r="B93" s="2">
        <v>23</v>
      </c>
      <c r="C93" s="36">
        <v>12</v>
      </c>
      <c r="D93" s="36">
        <v>4</v>
      </c>
      <c r="E93" s="37" t="s">
        <v>99</v>
      </c>
      <c r="F93" s="2">
        <v>215.83333333333331</v>
      </c>
      <c r="G93" s="36">
        <v>150.83333333333334</v>
      </c>
      <c r="H93" s="71">
        <f t="shared" si="27"/>
        <v>366.66666666666663</v>
      </c>
      <c r="I93" s="36">
        <f t="shared" si="28"/>
        <v>0.58863636363636362</v>
      </c>
      <c r="J93" s="36">
        <f t="shared" si="29"/>
        <v>0.41136363636363643</v>
      </c>
      <c r="K93" s="71">
        <v>377.5</v>
      </c>
      <c r="L93" s="36">
        <v>300.83333333333331</v>
      </c>
      <c r="M93" s="36">
        <f t="shared" si="30"/>
        <v>678.33333333333326</v>
      </c>
      <c r="N93" s="36">
        <f t="shared" si="31"/>
        <v>0.55651105651105659</v>
      </c>
      <c r="O93" s="1">
        <f t="shared" si="32"/>
        <v>0.44348894348894352</v>
      </c>
      <c r="Q93" s="18" t="s">
        <v>37</v>
      </c>
      <c r="R93" s="2">
        <v>1</v>
      </c>
      <c r="S93" s="36">
        <v>88</v>
      </c>
      <c r="T93" s="36">
        <v>81</v>
      </c>
      <c r="U93" s="36">
        <v>65</v>
      </c>
      <c r="V93" s="36">
        <v>40</v>
      </c>
      <c r="W93" s="36">
        <f t="shared" si="33"/>
        <v>19.5</v>
      </c>
      <c r="X93" s="1">
        <f t="shared" si="39"/>
        <v>5850</v>
      </c>
      <c r="Y93" s="2">
        <v>1</v>
      </c>
      <c r="Z93" s="36">
        <v>111</v>
      </c>
      <c r="AA93" s="36">
        <v>118</v>
      </c>
      <c r="AB93" s="36">
        <v>93</v>
      </c>
      <c r="AC93" s="36">
        <v>40</v>
      </c>
      <c r="AD93" s="36">
        <f t="shared" si="34"/>
        <v>26.833333333333332</v>
      </c>
      <c r="AE93" s="1">
        <f t="shared" si="40"/>
        <v>8050</v>
      </c>
      <c r="AF93" s="36">
        <f t="shared" si="35"/>
        <v>46.333333333333329</v>
      </c>
      <c r="AG93" s="1">
        <f t="shared" si="36"/>
        <v>13900</v>
      </c>
      <c r="AH93" s="19">
        <f t="shared" si="37"/>
        <v>0.42086330935251798</v>
      </c>
      <c r="AI93" s="39">
        <f t="shared" si="38"/>
        <v>0.57913669064748197</v>
      </c>
      <c r="AJ93" s="24"/>
      <c r="AK93" s="25"/>
      <c r="AL93" s="25"/>
      <c r="AM93" s="72"/>
      <c r="AN93" s="72"/>
      <c r="AO93" s="71"/>
    </row>
    <row r="94" spans="1:41" s="36" customFormat="1" x14ac:dyDescent="0.3">
      <c r="A94" s="2">
        <v>99</v>
      </c>
      <c r="B94" s="2">
        <v>23</v>
      </c>
      <c r="C94" s="36">
        <v>13</v>
      </c>
      <c r="D94" s="36">
        <v>4</v>
      </c>
      <c r="E94" s="37" t="s">
        <v>99</v>
      </c>
      <c r="F94" s="2">
        <v>215.83333333333331</v>
      </c>
      <c r="G94" s="36">
        <v>150.83333333333334</v>
      </c>
      <c r="H94" s="71">
        <f t="shared" si="27"/>
        <v>366.66666666666663</v>
      </c>
      <c r="I94" s="36">
        <f t="shared" si="28"/>
        <v>0.58863636363636362</v>
      </c>
      <c r="J94" s="36">
        <f t="shared" si="29"/>
        <v>0.41136363636363643</v>
      </c>
      <c r="K94" s="71">
        <v>377.5</v>
      </c>
      <c r="L94" s="36">
        <v>300.83333333333331</v>
      </c>
      <c r="M94" s="36">
        <f t="shared" si="30"/>
        <v>678.33333333333326</v>
      </c>
      <c r="N94" s="36">
        <f t="shared" si="31"/>
        <v>0.55651105651105659</v>
      </c>
      <c r="O94" s="1">
        <f t="shared" si="32"/>
        <v>0.44348894348894352</v>
      </c>
      <c r="Q94" s="18" t="s">
        <v>36</v>
      </c>
      <c r="R94" s="2">
        <v>2</v>
      </c>
      <c r="S94" s="36">
        <v>59</v>
      </c>
      <c r="T94" s="36">
        <v>71</v>
      </c>
      <c r="U94" s="36">
        <v>74</v>
      </c>
      <c r="V94" s="36">
        <v>40</v>
      </c>
      <c r="W94" s="36">
        <f t="shared" si="33"/>
        <v>170</v>
      </c>
      <c r="X94" s="1">
        <f t="shared" si="39"/>
        <v>51000</v>
      </c>
      <c r="Y94" s="2">
        <v>2</v>
      </c>
      <c r="Z94" s="36">
        <v>127</v>
      </c>
      <c r="AA94" s="36">
        <v>120</v>
      </c>
      <c r="AB94" s="36">
        <v>131</v>
      </c>
      <c r="AC94" s="36">
        <v>40</v>
      </c>
      <c r="AD94" s="36">
        <f t="shared" si="34"/>
        <v>315</v>
      </c>
      <c r="AE94" s="1">
        <f t="shared" si="40"/>
        <v>94500</v>
      </c>
      <c r="AF94" s="36">
        <f t="shared" si="35"/>
        <v>485</v>
      </c>
      <c r="AG94" s="1">
        <f t="shared" si="36"/>
        <v>145500</v>
      </c>
      <c r="AH94" s="19">
        <f t="shared" si="37"/>
        <v>0.35051546391752575</v>
      </c>
      <c r="AI94" s="39">
        <f t="shared" si="38"/>
        <v>0.64948453608247425</v>
      </c>
      <c r="AJ94" s="24"/>
      <c r="AK94" s="25"/>
      <c r="AL94" s="25"/>
      <c r="AM94" s="72"/>
      <c r="AN94" s="72"/>
      <c r="AO94" s="71"/>
    </row>
    <row r="95" spans="1:41" s="3" customFormat="1" ht="15" thickBot="1" x14ac:dyDescent="0.35">
      <c r="A95" s="40">
        <v>100</v>
      </c>
      <c r="B95" s="40">
        <v>23</v>
      </c>
      <c r="C95" s="3">
        <v>14</v>
      </c>
      <c r="D95" s="3">
        <v>4</v>
      </c>
      <c r="E95" s="41" t="s">
        <v>99</v>
      </c>
      <c r="F95" s="40">
        <v>215.83333333333331</v>
      </c>
      <c r="G95" s="3">
        <v>150.83333333333334</v>
      </c>
      <c r="H95" s="73">
        <f t="shared" si="27"/>
        <v>366.66666666666663</v>
      </c>
      <c r="I95" s="3">
        <f t="shared" si="28"/>
        <v>0.58863636363636362</v>
      </c>
      <c r="J95" s="3">
        <f t="shared" si="29"/>
        <v>0.41136363636363643</v>
      </c>
      <c r="K95" s="73">
        <v>377.5</v>
      </c>
      <c r="L95" s="3">
        <v>300.83333333333331</v>
      </c>
      <c r="M95" s="3">
        <f t="shared" si="30"/>
        <v>678.33333333333326</v>
      </c>
      <c r="N95" s="3">
        <f t="shared" si="31"/>
        <v>0.55651105651105659</v>
      </c>
      <c r="O95" s="42">
        <f t="shared" si="32"/>
        <v>0.44348894348894352</v>
      </c>
      <c r="Q95" s="44" t="s">
        <v>0</v>
      </c>
      <c r="R95" s="40">
        <v>0</v>
      </c>
      <c r="S95" s="3">
        <v>0</v>
      </c>
      <c r="T95" s="3">
        <v>0</v>
      </c>
      <c r="U95" s="3">
        <v>0</v>
      </c>
      <c r="V95" s="3">
        <v>40</v>
      </c>
      <c r="W95" s="3">
        <f t="shared" si="33"/>
        <v>0</v>
      </c>
      <c r="X95" s="42">
        <f t="shared" si="39"/>
        <v>0</v>
      </c>
      <c r="Y95" s="40">
        <v>0</v>
      </c>
      <c r="Z95" s="3">
        <v>0</v>
      </c>
      <c r="AA95" s="3">
        <v>0</v>
      </c>
      <c r="AB95" s="3">
        <v>0</v>
      </c>
      <c r="AC95" s="3">
        <v>40</v>
      </c>
      <c r="AD95" s="3">
        <f t="shared" si="34"/>
        <v>0</v>
      </c>
      <c r="AE95" s="42">
        <f t="shared" si="40"/>
        <v>0</v>
      </c>
      <c r="AF95" s="3">
        <f t="shared" si="35"/>
        <v>0</v>
      </c>
      <c r="AG95" s="42">
        <f t="shared" si="36"/>
        <v>0</v>
      </c>
      <c r="AH95" s="45" t="e">
        <f t="shared" si="37"/>
        <v>#DIV/0!</v>
      </c>
      <c r="AI95" s="46" t="e">
        <f t="shared" si="38"/>
        <v>#DIV/0!</v>
      </c>
      <c r="AJ95" s="74"/>
      <c r="AK95" s="75"/>
      <c r="AL95" s="75"/>
      <c r="AM95" s="76"/>
      <c r="AN95" s="76"/>
      <c r="AO95" s="73"/>
    </row>
    <row r="96" spans="1:41" s="29" customFormat="1" x14ac:dyDescent="0.3">
      <c r="A96" s="28">
        <v>101</v>
      </c>
      <c r="B96" s="28">
        <v>23</v>
      </c>
      <c r="C96" s="29">
        <v>1</v>
      </c>
      <c r="D96" s="29">
        <v>5</v>
      </c>
      <c r="E96" s="30" t="s">
        <v>98</v>
      </c>
      <c r="F96" s="28">
        <v>22</v>
      </c>
      <c r="G96" s="29">
        <v>18.916666666666668</v>
      </c>
      <c r="H96" s="67">
        <f t="shared" si="27"/>
        <v>40.916666666666671</v>
      </c>
      <c r="I96" s="29">
        <f t="shared" si="28"/>
        <v>0.53767820773930752</v>
      </c>
      <c r="J96" s="29">
        <f t="shared" si="29"/>
        <v>0.46232179226069242</v>
      </c>
      <c r="K96" s="67">
        <v>34.416666666666664</v>
      </c>
      <c r="L96" s="29">
        <v>28.666666666666668</v>
      </c>
      <c r="M96" s="29">
        <f t="shared" si="30"/>
        <v>63.083333333333329</v>
      </c>
      <c r="N96" s="29">
        <f t="shared" si="31"/>
        <v>0.54557463672391016</v>
      </c>
      <c r="O96" s="31">
        <f t="shared" si="32"/>
        <v>0.4544253632760899</v>
      </c>
      <c r="P96" s="77"/>
      <c r="Q96" s="33" t="s">
        <v>5</v>
      </c>
      <c r="R96" s="28">
        <v>2</v>
      </c>
      <c r="S96" s="29">
        <v>253</v>
      </c>
      <c r="T96" s="29">
        <v>275</v>
      </c>
      <c r="U96" s="29">
        <v>250</v>
      </c>
      <c r="V96" s="29">
        <v>40</v>
      </c>
      <c r="W96" s="29">
        <f t="shared" si="33"/>
        <v>648.33333333333326</v>
      </c>
      <c r="X96" s="31">
        <f t="shared" si="39"/>
        <v>194499.99999999997</v>
      </c>
      <c r="Y96" s="28">
        <v>0</v>
      </c>
      <c r="Z96" s="29">
        <v>0</v>
      </c>
      <c r="AA96" s="29">
        <v>0</v>
      </c>
      <c r="AB96" s="29">
        <v>0</v>
      </c>
      <c r="AC96" s="29">
        <v>40</v>
      </c>
      <c r="AD96" s="29">
        <f t="shared" si="34"/>
        <v>0</v>
      </c>
      <c r="AE96" s="31">
        <f t="shared" si="40"/>
        <v>0</v>
      </c>
      <c r="AF96" s="29">
        <f t="shared" si="35"/>
        <v>648.33333333333326</v>
      </c>
      <c r="AG96" s="31">
        <f t="shared" si="36"/>
        <v>194499.99999999997</v>
      </c>
      <c r="AH96" s="34">
        <f t="shared" si="37"/>
        <v>1</v>
      </c>
      <c r="AI96" s="35">
        <f t="shared" si="38"/>
        <v>0</v>
      </c>
      <c r="AJ96" s="68"/>
      <c r="AK96" s="69"/>
      <c r="AL96" s="69"/>
      <c r="AM96" s="70"/>
      <c r="AN96" s="70"/>
      <c r="AO96" s="67"/>
    </row>
    <row r="97" spans="1:41" s="36" customFormat="1" x14ac:dyDescent="0.3">
      <c r="A97" s="2">
        <v>102</v>
      </c>
      <c r="B97" s="2">
        <v>23</v>
      </c>
      <c r="C97" s="36">
        <v>2</v>
      </c>
      <c r="D97" s="36">
        <v>5</v>
      </c>
      <c r="E97" s="37" t="s">
        <v>98</v>
      </c>
      <c r="F97" s="2">
        <v>22</v>
      </c>
      <c r="G97" s="36">
        <v>18.916666666666668</v>
      </c>
      <c r="H97" s="71">
        <f t="shared" si="27"/>
        <v>40.916666666666671</v>
      </c>
      <c r="I97" s="36">
        <f t="shared" si="28"/>
        <v>0.53767820773930752</v>
      </c>
      <c r="J97" s="36">
        <f t="shared" si="29"/>
        <v>0.46232179226069242</v>
      </c>
      <c r="K97" s="71">
        <v>34.416666666666664</v>
      </c>
      <c r="L97" s="36">
        <v>28.666666666666668</v>
      </c>
      <c r="M97" s="36">
        <f t="shared" si="30"/>
        <v>63.083333333333329</v>
      </c>
      <c r="N97" s="36">
        <f t="shared" si="31"/>
        <v>0.54557463672391016</v>
      </c>
      <c r="O97" s="1">
        <f t="shared" si="32"/>
        <v>0.4544253632760899</v>
      </c>
      <c r="P97" s="78"/>
      <c r="Q97" s="1" t="s">
        <v>5</v>
      </c>
      <c r="R97" s="2">
        <v>0</v>
      </c>
      <c r="S97" s="36">
        <v>212</v>
      </c>
      <c r="T97" s="36">
        <v>202</v>
      </c>
      <c r="U97" s="36">
        <v>191</v>
      </c>
      <c r="V97" s="36">
        <v>40</v>
      </c>
      <c r="W97" s="36">
        <f t="shared" si="33"/>
        <v>5.0416666666666661</v>
      </c>
      <c r="X97" s="1">
        <f t="shared" si="39"/>
        <v>1512.4999999999998</v>
      </c>
      <c r="Y97" s="2">
        <v>0</v>
      </c>
      <c r="Z97" s="36">
        <v>0</v>
      </c>
      <c r="AA97" s="36">
        <v>0</v>
      </c>
      <c r="AB97" s="36">
        <v>0</v>
      </c>
      <c r="AC97" s="36">
        <v>40</v>
      </c>
      <c r="AD97" s="36">
        <f t="shared" si="34"/>
        <v>0</v>
      </c>
      <c r="AE97" s="1">
        <f t="shared" si="40"/>
        <v>0</v>
      </c>
      <c r="AF97" s="36">
        <f t="shared" si="35"/>
        <v>5.0416666666666661</v>
      </c>
      <c r="AG97" s="1">
        <f t="shared" si="36"/>
        <v>1512.4999999999998</v>
      </c>
      <c r="AH97" s="19">
        <f t="shared" si="37"/>
        <v>1</v>
      </c>
      <c r="AI97" s="39">
        <f t="shared" si="38"/>
        <v>0</v>
      </c>
      <c r="AJ97" s="24"/>
      <c r="AK97" s="25"/>
      <c r="AL97" s="25"/>
      <c r="AM97" s="72"/>
      <c r="AN97" s="72"/>
      <c r="AO97" s="71"/>
    </row>
    <row r="98" spans="1:41" s="36" customFormat="1" x14ac:dyDescent="0.3">
      <c r="A98" s="2">
        <v>103</v>
      </c>
      <c r="B98" s="2">
        <v>23</v>
      </c>
      <c r="C98" s="36">
        <v>3</v>
      </c>
      <c r="D98" s="36">
        <v>5</v>
      </c>
      <c r="E98" s="37" t="s">
        <v>98</v>
      </c>
      <c r="F98" s="2">
        <v>22</v>
      </c>
      <c r="G98" s="36">
        <v>18.916666666666668</v>
      </c>
      <c r="H98" s="71">
        <f t="shared" ref="H98:H129" si="41">SUM(F98:G98)</f>
        <v>40.916666666666671</v>
      </c>
      <c r="I98" s="36">
        <f t="shared" ref="I98:I129" si="42">F98/H98</f>
        <v>0.53767820773930752</v>
      </c>
      <c r="J98" s="36">
        <f t="shared" ref="J98:J129" si="43">G98/H98</f>
        <v>0.46232179226069242</v>
      </c>
      <c r="K98" s="71">
        <v>34.416666666666664</v>
      </c>
      <c r="L98" s="36">
        <v>28.666666666666668</v>
      </c>
      <c r="M98" s="36">
        <f t="shared" ref="M98:M129" si="44">SUM(K98:L98)</f>
        <v>63.083333333333329</v>
      </c>
      <c r="N98" s="36">
        <f t="shared" ref="N98:N129" si="45">K98/M98</f>
        <v>0.54557463672391016</v>
      </c>
      <c r="O98" s="1">
        <f t="shared" ref="O98:O129" si="46">L98/M98</f>
        <v>0.4544253632760899</v>
      </c>
      <c r="P98" s="78"/>
      <c r="Q98" s="18" t="s">
        <v>17</v>
      </c>
      <c r="R98" s="2">
        <v>0</v>
      </c>
      <c r="S98" s="36">
        <v>0</v>
      </c>
      <c r="T98" s="36">
        <v>0</v>
      </c>
      <c r="U98" s="36">
        <v>0</v>
      </c>
      <c r="V98" s="36">
        <v>40</v>
      </c>
      <c r="W98" s="36">
        <f t="shared" ref="W98:W129" si="47">AVERAGE(S98:U98)*10^$R98/V98</f>
        <v>0</v>
      </c>
      <c r="X98" s="1">
        <f t="shared" si="39"/>
        <v>0</v>
      </c>
      <c r="Y98" s="2">
        <v>2</v>
      </c>
      <c r="Z98" s="36">
        <v>27</v>
      </c>
      <c r="AA98" s="36">
        <v>24</v>
      </c>
      <c r="AB98" s="36">
        <v>23</v>
      </c>
      <c r="AC98" s="36">
        <v>40</v>
      </c>
      <c r="AD98" s="36">
        <f t="shared" ref="AD98:AD129" si="48">AVERAGE(Z98:AB98)*10^Y98/AC98</f>
        <v>61.666666666666671</v>
      </c>
      <c r="AE98" s="1">
        <f t="shared" si="40"/>
        <v>18500</v>
      </c>
      <c r="AF98" s="36">
        <f t="shared" ref="AF98:AF129" si="49">SUM(W98,AD98)</f>
        <v>61.666666666666671</v>
      </c>
      <c r="AG98" s="1">
        <f t="shared" ref="AG98:AG129" si="50">SUM(X98,AE98)</f>
        <v>18500</v>
      </c>
      <c r="AH98" s="19">
        <f t="shared" ref="AH98:AH129" si="51">X98/AG98</f>
        <v>0</v>
      </c>
      <c r="AI98" s="39">
        <f t="shared" ref="AI98:AI129" si="52">AE98/AG98</f>
        <v>1</v>
      </c>
      <c r="AJ98" s="24"/>
      <c r="AK98" s="25"/>
      <c r="AL98" s="25"/>
      <c r="AM98" s="72"/>
      <c r="AN98" s="72"/>
      <c r="AO98" s="71"/>
    </row>
    <row r="99" spans="1:41" s="36" customFormat="1" x14ac:dyDescent="0.3">
      <c r="A99" s="2">
        <v>104</v>
      </c>
      <c r="B99" s="2">
        <v>23</v>
      </c>
      <c r="C99" s="36">
        <v>4</v>
      </c>
      <c r="D99" s="36">
        <v>5</v>
      </c>
      <c r="E99" s="37" t="s">
        <v>98</v>
      </c>
      <c r="F99" s="2">
        <v>22</v>
      </c>
      <c r="G99" s="36">
        <v>18.916666666666668</v>
      </c>
      <c r="H99" s="71">
        <f t="shared" si="41"/>
        <v>40.916666666666671</v>
      </c>
      <c r="I99" s="36">
        <f t="shared" si="42"/>
        <v>0.53767820773930752</v>
      </c>
      <c r="J99" s="36">
        <f t="shared" si="43"/>
        <v>0.46232179226069242</v>
      </c>
      <c r="K99" s="71">
        <v>34.416666666666664</v>
      </c>
      <c r="L99" s="36">
        <v>28.666666666666668</v>
      </c>
      <c r="M99" s="36">
        <f t="shared" si="44"/>
        <v>63.083333333333329</v>
      </c>
      <c r="N99" s="36">
        <f t="shared" si="45"/>
        <v>0.54557463672391016</v>
      </c>
      <c r="O99" s="1">
        <f t="shared" si="46"/>
        <v>0.4544253632760899</v>
      </c>
      <c r="P99" s="78"/>
      <c r="Q99" s="18" t="s">
        <v>35</v>
      </c>
      <c r="R99" s="2">
        <v>0</v>
      </c>
      <c r="S99" s="36">
        <v>0</v>
      </c>
      <c r="T99" s="36">
        <v>0</v>
      </c>
      <c r="U99" s="36">
        <v>0</v>
      </c>
      <c r="V99" s="36">
        <v>40</v>
      </c>
      <c r="W99" s="36">
        <f t="shared" si="47"/>
        <v>0</v>
      </c>
      <c r="X99" s="1">
        <f t="shared" si="39"/>
        <v>0</v>
      </c>
      <c r="Y99" s="2">
        <v>0</v>
      </c>
      <c r="Z99" s="36">
        <v>0</v>
      </c>
      <c r="AA99" s="36">
        <v>0</v>
      </c>
      <c r="AB99" s="36">
        <v>0</v>
      </c>
      <c r="AC99" s="36">
        <v>40</v>
      </c>
      <c r="AD99" s="36">
        <f t="shared" si="48"/>
        <v>0</v>
      </c>
      <c r="AE99" s="1">
        <f t="shared" si="40"/>
        <v>0</v>
      </c>
      <c r="AF99" s="36">
        <f t="shared" si="49"/>
        <v>0</v>
      </c>
      <c r="AG99" s="1">
        <f t="shared" si="50"/>
        <v>0</v>
      </c>
      <c r="AH99" s="19" t="e">
        <f t="shared" si="51"/>
        <v>#DIV/0!</v>
      </c>
      <c r="AI99" s="39" t="e">
        <f t="shared" si="52"/>
        <v>#DIV/0!</v>
      </c>
      <c r="AJ99" s="24"/>
      <c r="AK99" s="25"/>
      <c r="AL99" s="25"/>
      <c r="AM99" s="72"/>
      <c r="AN99" s="72"/>
      <c r="AO99" s="71"/>
    </row>
    <row r="100" spans="1:41" s="36" customFormat="1" x14ac:dyDescent="0.3">
      <c r="A100" s="2">
        <v>105</v>
      </c>
      <c r="B100" s="2">
        <v>23</v>
      </c>
      <c r="C100" s="36">
        <v>5</v>
      </c>
      <c r="D100" s="36">
        <v>5</v>
      </c>
      <c r="E100" s="37" t="s">
        <v>98</v>
      </c>
      <c r="F100" s="2">
        <v>22</v>
      </c>
      <c r="G100" s="36">
        <v>18.916666666666668</v>
      </c>
      <c r="H100" s="71">
        <f t="shared" si="41"/>
        <v>40.916666666666671</v>
      </c>
      <c r="I100" s="36">
        <f t="shared" si="42"/>
        <v>0.53767820773930752</v>
      </c>
      <c r="J100" s="36">
        <f t="shared" si="43"/>
        <v>0.46232179226069242</v>
      </c>
      <c r="K100" s="71">
        <v>34.416666666666664</v>
      </c>
      <c r="L100" s="36">
        <v>28.666666666666668</v>
      </c>
      <c r="M100" s="36">
        <f t="shared" si="44"/>
        <v>63.083333333333329</v>
      </c>
      <c r="N100" s="36">
        <f t="shared" si="45"/>
        <v>0.54557463672391016</v>
      </c>
      <c r="O100" s="1">
        <f t="shared" si="46"/>
        <v>0.4544253632760899</v>
      </c>
      <c r="P100" s="78"/>
      <c r="Q100" s="18" t="s">
        <v>35</v>
      </c>
      <c r="R100" s="2">
        <v>0</v>
      </c>
      <c r="S100" s="36">
        <v>0</v>
      </c>
      <c r="T100" s="36">
        <v>0</v>
      </c>
      <c r="U100" s="36">
        <v>0</v>
      </c>
      <c r="V100" s="36">
        <v>40</v>
      </c>
      <c r="W100" s="36">
        <f t="shared" si="47"/>
        <v>0</v>
      </c>
      <c r="X100" s="1">
        <f t="shared" si="39"/>
        <v>0</v>
      </c>
      <c r="Y100" s="2">
        <v>0</v>
      </c>
      <c r="Z100" s="36">
        <v>0</v>
      </c>
      <c r="AA100" s="36">
        <v>0</v>
      </c>
      <c r="AB100" s="36">
        <v>0</v>
      </c>
      <c r="AC100" s="36">
        <v>40</v>
      </c>
      <c r="AD100" s="36">
        <f t="shared" si="48"/>
        <v>0</v>
      </c>
      <c r="AE100" s="1">
        <f t="shared" si="40"/>
        <v>0</v>
      </c>
      <c r="AF100" s="36">
        <f t="shared" si="49"/>
        <v>0</v>
      </c>
      <c r="AG100" s="1">
        <f t="shared" si="50"/>
        <v>0</v>
      </c>
      <c r="AH100" s="19" t="e">
        <f t="shared" si="51"/>
        <v>#DIV/0!</v>
      </c>
      <c r="AI100" s="39" t="e">
        <f t="shared" si="52"/>
        <v>#DIV/0!</v>
      </c>
      <c r="AJ100" s="24"/>
      <c r="AK100" s="25"/>
      <c r="AL100" s="25"/>
      <c r="AM100" s="72"/>
      <c r="AN100" s="72"/>
      <c r="AO100" s="71"/>
    </row>
    <row r="101" spans="1:41" s="3" customFormat="1" ht="15" thickBot="1" x14ac:dyDescent="0.35">
      <c r="A101" s="40">
        <v>106</v>
      </c>
      <c r="B101" s="40">
        <v>23</v>
      </c>
      <c r="C101" s="3">
        <v>6</v>
      </c>
      <c r="D101" s="3">
        <v>5</v>
      </c>
      <c r="E101" s="41" t="s">
        <v>98</v>
      </c>
      <c r="F101" s="40">
        <v>22</v>
      </c>
      <c r="G101" s="3">
        <v>18.916666666666668</v>
      </c>
      <c r="H101" s="73">
        <f t="shared" si="41"/>
        <v>40.916666666666671</v>
      </c>
      <c r="I101" s="3">
        <f t="shared" si="42"/>
        <v>0.53767820773930752</v>
      </c>
      <c r="J101" s="3">
        <f t="shared" si="43"/>
        <v>0.46232179226069242</v>
      </c>
      <c r="K101" s="73">
        <v>34.416666666666664</v>
      </c>
      <c r="L101" s="3">
        <v>28.666666666666668</v>
      </c>
      <c r="M101" s="3">
        <f t="shared" si="44"/>
        <v>63.083333333333329</v>
      </c>
      <c r="N101" s="3">
        <f t="shared" si="45"/>
        <v>0.54557463672391016</v>
      </c>
      <c r="O101" s="42">
        <f t="shared" si="46"/>
        <v>0.4544253632760899</v>
      </c>
      <c r="P101" s="79"/>
      <c r="Q101" s="44" t="s">
        <v>35</v>
      </c>
      <c r="R101" s="40">
        <v>0</v>
      </c>
      <c r="S101" s="3">
        <v>0</v>
      </c>
      <c r="T101" s="3">
        <v>0</v>
      </c>
      <c r="U101" s="3">
        <v>0</v>
      </c>
      <c r="V101" s="3">
        <v>40</v>
      </c>
      <c r="W101" s="3">
        <f t="shared" si="47"/>
        <v>0</v>
      </c>
      <c r="X101" s="42">
        <f t="shared" si="39"/>
        <v>0</v>
      </c>
      <c r="Y101" s="40">
        <v>0</v>
      </c>
      <c r="Z101" s="3">
        <v>0</v>
      </c>
      <c r="AA101" s="3">
        <v>0</v>
      </c>
      <c r="AB101" s="3">
        <v>0</v>
      </c>
      <c r="AC101" s="3">
        <v>40</v>
      </c>
      <c r="AD101" s="3">
        <f t="shared" si="48"/>
        <v>0</v>
      </c>
      <c r="AE101" s="42">
        <f t="shared" si="40"/>
        <v>0</v>
      </c>
      <c r="AF101" s="3">
        <f t="shared" si="49"/>
        <v>0</v>
      </c>
      <c r="AG101" s="42">
        <f t="shared" si="50"/>
        <v>0</v>
      </c>
      <c r="AH101" s="45" t="e">
        <f t="shared" si="51"/>
        <v>#DIV/0!</v>
      </c>
      <c r="AI101" s="46" t="e">
        <f t="shared" si="52"/>
        <v>#DIV/0!</v>
      </c>
      <c r="AJ101" s="74"/>
      <c r="AK101" s="75"/>
      <c r="AL101" s="75"/>
      <c r="AM101" s="76"/>
      <c r="AN101" s="76"/>
      <c r="AO101" s="73"/>
    </row>
    <row r="102" spans="1:41" s="29" customFormat="1" x14ac:dyDescent="0.3">
      <c r="A102" s="28">
        <v>107</v>
      </c>
      <c r="B102" s="28">
        <v>25</v>
      </c>
      <c r="C102" s="80" t="s">
        <v>21</v>
      </c>
      <c r="D102" s="29">
        <v>5</v>
      </c>
      <c r="E102" s="30" t="s">
        <v>98</v>
      </c>
      <c r="F102" s="81">
        <v>10.75</v>
      </c>
      <c r="G102" s="80">
        <v>9.6666666669999994</v>
      </c>
      <c r="H102" s="67">
        <f t="shared" si="41"/>
        <v>20.416666667000001</v>
      </c>
      <c r="I102" s="29">
        <f t="shared" si="42"/>
        <v>0.52653061223630149</v>
      </c>
      <c r="J102" s="29">
        <f t="shared" si="43"/>
        <v>0.4734693877636984</v>
      </c>
      <c r="K102" s="80">
        <v>12.5</v>
      </c>
      <c r="L102" s="80">
        <v>10</v>
      </c>
      <c r="M102" s="29">
        <f t="shared" si="44"/>
        <v>22.5</v>
      </c>
      <c r="N102" s="29">
        <f t="shared" si="45"/>
        <v>0.55555555555555558</v>
      </c>
      <c r="O102" s="31">
        <f t="shared" si="46"/>
        <v>0.44444444444444442</v>
      </c>
      <c r="P102" s="82"/>
      <c r="Q102" s="83" t="s">
        <v>17</v>
      </c>
      <c r="R102" s="81">
        <v>0</v>
      </c>
      <c r="S102" s="80">
        <v>0</v>
      </c>
      <c r="T102" s="80">
        <v>0</v>
      </c>
      <c r="U102" s="80">
        <v>0</v>
      </c>
      <c r="V102" s="80">
        <v>40</v>
      </c>
      <c r="W102" s="29">
        <f t="shared" si="47"/>
        <v>0</v>
      </c>
      <c r="X102" s="83">
        <v>0</v>
      </c>
      <c r="Y102" s="81">
        <v>0</v>
      </c>
      <c r="Z102" s="80">
        <v>6</v>
      </c>
      <c r="AA102" s="80">
        <v>11</v>
      </c>
      <c r="AB102" s="80">
        <v>11</v>
      </c>
      <c r="AC102" s="80">
        <v>40</v>
      </c>
      <c r="AD102" s="29">
        <f t="shared" si="48"/>
        <v>0.23333333333333334</v>
      </c>
      <c r="AE102" s="83">
        <v>70</v>
      </c>
      <c r="AF102" s="29">
        <f t="shared" si="49"/>
        <v>0.23333333333333334</v>
      </c>
      <c r="AG102" s="31">
        <f t="shared" si="50"/>
        <v>70</v>
      </c>
      <c r="AH102" s="34">
        <f t="shared" si="51"/>
        <v>0</v>
      </c>
      <c r="AI102" s="35">
        <f t="shared" si="52"/>
        <v>1</v>
      </c>
      <c r="AJ102" s="80"/>
      <c r="AK102" s="80"/>
    </row>
    <row r="103" spans="1:41" s="36" customFormat="1" x14ac:dyDescent="0.3">
      <c r="A103" s="2">
        <v>108</v>
      </c>
      <c r="B103" s="2">
        <v>25</v>
      </c>
      <c r="C103" s="84" t="s">
        <v>18</v>
      </c>
      <c r="D103" s="36">
        <v>5</v>
      </c>
      <c r="E103" s="37" t="s">
        <v>98</v>
      </c>
      <c r="F103" s="26">
        <v>10.75</v>
      </c>
      <c r="G103" s="84">
        <v>9.6666666669999994</v>
      </c>
      <c r="H103" s="71">
        <f t="shared" si="41"/>
        <v>20.416666667000001</v>
      </c>
      <c r="I103" s="36">
        <f t="shared" si="42"/>
        <v>0.52653061223630149</v>
      </c>
      <c r="J103" s="36">
        <f t="shared" si="43"/>
        <v>0.4734693877636984</v>
      </c>
      <c r="K103" s="84">
        <v>12.5</v>
      </c>
      <c r="L103" s="84">
        <v>10</v>
      </c>
      <c r="M103" s="36">
        <f t="shared" si="44"/>
        <v>22.5</v>
      </c>
      <c r="N103" s="36">
        <f t="shared" si="45"/>
        <v>0.55555555555555558</v>
      </c>
      <c r="O103" s="1">
        <f t="shared" si="46"/>
        <v>0.44444444444444442</v>
      </c>
      <c r="P103" s="84"/>
      <c r="Q103" s="27" t="s">
        <v>32</v>
      </c>
      <c r="R103" s="26">
        <v>3</v>
      </c>
      <c r="S103" s="84">
        <v>22</v>
      </c>
      <c r="T103" s="84">
        <v>22</v>
      </c>
      <c r="U103" s="84">
        <v>20</v>
      </c>
      <c r="V103" s="84">
        <v>40</v>
      </c>
      <c r="W103" s="36">
        <f t="shared" si="47"/>
        <v>533.33333333333326</v>
      </c>
      <c r="X103" s="27">
        <v>160000</v>
      </c>
      <c r="Y103" s="26">
        <v>0</v>
      </c>
      <c r="Z103" s="84">
        <v>0</v>
      </c>
      <c r="AA103" s="84">
        <v>0</v>
      </c>
      <c r="AB103" s="84">
        <v>0</v>
      </c>
      <c r="AC103" s="84">
        <v>40</v>
      </c>
      <c r="AD103" s="36">
        <f t="shared" si="48"/>
        <v>0</v>
      </c>
      <c r="AE103" s="27">
        <v>0</v>
      </c>
      <c r="AF103" s="36">
        <f t="shared" si="49"/>
        <v>533.33333333333326</v>
      </c>
      <c r="AG103" s="1">
        <f t="shared" si="50"/>
        <v>160000</v>
      </c>
      <c r="AH103" s="19">
        <f t="shared" si="51"/>
        <v>1</v>
      </c>
      <c r="AI103" s="39">
        <f t="shared" si="52"/>
        <v>0</v>
      </c>
      <c r="AJ103" s="84"/>
      <c r="AK103" s="84"/>
    </row>
    <row r="104" spans="1:41" s="36" customFormat="1" x14ac:dyDescent="0.3">
      <c r="A104" s="2">
        <v>109</v>
      </c>
      <c r="B104" s="2">
        <v>25</v>
      </c>
      <c r="C104" s="84" t="s">
        <v>12</v>
      </c>
      <c r="D104" s="36">
        <v>5</v>
      </c>
      <c r="E104" s="37" t="s">
        <v>98</v>
      </c>
      <c r="F104" s="26">
        <v>10.75</v>
      </c>
      <c r="G104" s="84">
        <v>9.6666666669999994</v>
      </c>
      <c r="H104" s="71">
        <f t="shared" si="41"/>
        <v>20.416666667000001</v>
      </c>
      <c r="I104" s="36">
        <f t="shared" si="42"/>
        <v>0.52653061223630149</v>
      </c>
      <c r="J104" s="36">
        <f t="shared" si="43"/>
        <v>0.4734693877636984</v>
      </c>
      <c r="K104" s="84">
        <v>12.5</v>
      </c>
      <c r="L104" s="84">
        <v>10</v>
      </c>
      <c r="M104" s="36">
        <f t="shared" si="44"/>
        <v>22.5</v>
      </c>
      <c r="N104" s="36">
        <f t="shared" si="45"/>
        <v>0.55555555555555558</v>
      </c>
      <c r="O104" s="1">
        <f t="shared" si="46"/>
        <v>0.44444444444444442</v>
      </c>
      <c r="P104" s="84"/>
      <c r="Q104" s="27" t="s">
        <v>17</v>
      </c>
      <c r="R104" s="26">
        <v>0</v>
      </c>
      <c r="S104" s="84">
        <v>0</v>
      </c>
      <c r="T104" s="84">
        <v>0</v>
      </c>
      <c r="U104" s="84">
        <v>0</v>
      </c>
      <c r="V104" s="84">
        <v>40</v>
      </c>
      <c r="W104" s="36">
        <f t="shared" si="47"/>
        <v>0</v>
      </c>
      <c r="X104" s="27">
        <v>0</v>
      </c>
      <c r="Y104" s="26">
        <v>0</v>
      </c>
      <c r="Z104" s="84">
        <v>0</v>
      </c>
      <c r="AA104" s="84">
        <v>0</v>
      </c>
      <c r="AB104" s="84">
        <v>0</v>
      </c>
      <c r="AC104" s="84">
        <v>40</v>
      </c>
      <c r="AD104" s="36">
        <f t="shared" si="48"/>
        <v>0</v>
      </c>
      <c r="AE104" s="27">
        <v>0</v>
      </c>
      <c r="AF104" s="36">
        <f t="shared" si="49"/>
        <v>0</v>
      </c>
      <c r="AG104" s="1">
        <f t="shared" si="50"/>
        <v>0</v>
      </c>
      <c r="AH104" s="19" t="e">
        <f t="shared" si="51"/>
        <v>#DIV/0!</v>
      </c>
      <c r="AI104" s="39" t="e">
        <f t="shared" si="52"/>
        <v>#DIV/0!</v>
      </c>
      <c r="AJ104" s="84"/>
      <c r="AK104" s="84"/>
    </row>
    <row r="105" spans="1:41" s="36" customFormat="1" x14ac:dyDescent="0.3">
      <c r="A105" s="2">
        <v>110</v>
      </c>
      <c r="B105" s="2">
        <v>25</v>
      </c>
      <c r="C105" s="84" t="s">
        <v>11</v>
      </c>
      <c r="D105" s="36">
        <v>5</v>
      </c>
      <c r="E105" s="37" t="s">
        <v>98</v>
      </c>
      <c r="F105" s="26">
        <v>10.75</v>
      </c>
      <c r="G105" s="84">
        <v>9.6666666669999994</v>
      </c>
      <c r="H105" s="71">
        <f t="shared" si="41"/>
        <v>20.416666667000001</v>
      </c>
      <c r="I105" s="36">
        <f t="shared" si="42"/>
        <v>0.52653061223630149</v>
      </c>
      <c r="J105" s="36">
        <f t="shared" si="43"/>
        <v>0.4734693877636984</v>
      </c>
      <c r="K105" s="84">
        <v>12.5</v>
      </c>
      <c r="L105" s="84">
        <v>10</v>
      </c>
      <c r="M105" s="36">
        <f t="shared" si="44"/>
        <v>22.5</v>
      </c>
      <c r="N105" s="36">
        <f t="shared" si="45"/>
        <v>0.55555555555555558</v>
      </c>
      <c r="O105" s="1">
        <f t="shared" si="46"/>
        <v>0.44444444444444442</v>
      </c>
      <c r="P105" s="84"/>
      <c r="Q105" s="27" t="s">
        <v>0</v>
      </c>
      <c r="R105" s="26">
        <v>0</v>
      </c>
      <c r="S105" s="84">
        <v>0</v>
      </c>
      <c r="T105" s="84">
        <v>0</v>
      </c>
      <c r="U105" s="84">
        <v>0</v>
      </c>
      <c r="V105" s="84">
        <v>40</v>
      </c>
      <c r="W105" s="36">
        <f t="shared" si="47"/>
        <v>0</v>
      </c>
      <c r="X105" s="27">
        <v>0</v>
      </c>
      <c r="Y105" s="26">
        <v>0</v>
      </c>
      <c r="Z105" s="84">
        <v>0</v>
      </c>
      <c r="AA105" s="84">
        <v>0</v>
      </c>
      <c r="AB105" s="84">
        <v>0</v>
      </c>
      <c r="AC105" s="84">
        <v>40</v>
      </c>
      <c r="AD105" s="36">
        <f t="shared" si="48"/>
        <v>0</v>
      </c>
      <c r="AE105" s="27">
        <v>0</v>
      </c>
      <c r="AF105" s="36">
        <f t="shared" si="49"/>
        <v>0</v>
      </c>
      <c r="AG105" s="1">
        <f t="shared" si="50"/>
        <v>0</v>
      </c>
      <c r="AH105" s="19" t="e">
        <f t="shared" si="51"/>
        <v>#DIV/0!</v>
      </c>
      <c r="AI105" s="39" t="e">
        <f t="shared" si="52"/>
        <v>#DIV/0!</v>
      </c>
      <c r="AJ105" s="84"/>
      <c r="AK105" s="84"/>
    </row>
    <row r="106" spans="1:41" s="36" customFormat="1" x14ac:dyDescent="0.3">
      <c r="A106" s="2">
        <v>111</v>
      </c>
      <c r="B106" s="2">
        <v>25</v>
      </c>
      <c r="C106" s="84" t="s">
        <v>10</v>
      </c>
      <c r="D106" s="36">
        <v>5</v>
      </c>
      <c r="E106" s="37" t="s">
        <v>98</v>
      </c>
      <c r="F106" s="26">
        <v>10.75</v>
      </c>
      <c r="G106" s="84">
        <v>9.6666666669999994</v>
      </c>
      <c r="H106" s="71">
        <f t="shared" si="41"/>
        <v>20.416666667000001</v>
      </c>
      <c r="I106" s="36">
        <f t="shared" si="42"/>
        <v>0.52653061223630149</v>
      </c>
      <c r="J106" s="36">
        <f t="shared" si="43"/>
        <v>0.4734693877636984</v>
      </c>
      <c r="K106" s="84">
        <v>12.5</v>
      </c>
      <c r="L106" s="84">
        <v>10</v>
      </c>
      <c r="M106" s="36">
        <f t="shared" si="44"/>
        <v>22.5</v>
      </c>
      <c r="N106" s="36">
        <f t="shared" si="45"/>
        <v>0.55555555555555558</v>
      </c>
      <c r="O106" s="1">
        <f t="shared" si="46"/>
        <v>0.44444444444444442</v>
      </c>
      <c r="P106" s="85"/>
      <c r="Q106" s="27" t="s">
        <v>0</v>
      </c>
      <c r="R106" s="26">
        <v>0</v>
      </c>
      <c r="S106" s="84">
        <v>0</v>
      </c>
      <c r="T106" s="84">
        <v>0</v>
      </c>
      <c r="U106" s="84">
        <v>0</v>
      </c>
      <c r="V106" s="84">
        <v>40</v>
      </c>
      <c r="W106" s="36">
        <f t="shared" si="47"/>
        <v>0</v>
      </c>
      <c r="X106" s="27">
        <v>0</v>
      </c>
      <c r="Y106" s="26">
        <v>0</v>
      </c>
      <c r="Z106" s="84">
        <v>0</v>
      </c>
      <c r="AA106" s="84">
        <v>0</v>
      </c>
      <c r="AB106" s="84">
        <v>0</v>
      </c>
      <c r="AC106" s="84">
        <v>40</v>
      </c>
      <c r="AD106" s="36">
        <f t="shared" si="48"/>
        <v>0</v>
      </c>
      <c r="AE106" s="27">
        <v>0</v>
      </c>
      <c r="AF106" s="36">
        <f t="shared" si="49"/>
        <v>0</v>
      </c>
      <c r="AG106" s="1">
        <f t="shared" si="50"/>
        <v>0</v>
      </c>
      <c r="AH106" s="19" t="e">
        <f t="shared" si="51"/>
        <v>#DIV/0!</v>
      </c>
      <c r="AI106" s="39" t="e">
        <f t="shared" si="52"/>
        <v>#DIV/0!</v>
      </c>
      <c r="AJ106" s="84"/>
      <c r="AK106" s="84"/>
    </row>
    <row r="107" spans="1:41" s="36" customFormat="1" x14ac:dyDescent="0.3">
      <c r="A107" s="2">
        <v>112</v>
      </c>
      <c r="B107" s="2">
        <v>25</v>
      </c>
      <c r="C107" s="84" t="s">
        <v>9</v>
      </c>
      <c r="D107" s="36">
        <v>5</v>
      </c>
      <c r="E107" s="37" t="s">
        <v>98</v>
      </c>
      <c r="F107" s="26">
        <v>10.75</v>
      </c>
      <c r="G107" s="84">
        <v>9.6666666669999994</v>
      </c>
      <c r="H107" s="71">
        <f t="shared" si="41"/>
        <v>20.416666667000001</v>
      </c>
      <c r="I107" s="36">
        <f t="shared" si="42"/>
        <v>0.52653061223630149</v>
      </c>
      <c r="J107" s="36">
        <f t="shared" si="43"/>
        <v>0.4734693877636984</v>
      </c>
      <c r="K107" s="84">
        <v>12.5</v>
      </c>
      <c r="L107" s="84">
        <v>10</v>
      </c>
      <c r="M107" s="36">
        <f t="shared" si="44"/>
        <v>22.5</v>
      </c>
      <c r="N107" s="36">
        <f t="shared" si="45"/>
        <v>0.55555555555555558</v>
      </c>
      <c r="O107" s="1">
        <f t="shared" si="46"/>
        <v>0.44444444444444442</v>
      </c>
      <c r="P107" s="85"/>
      <c r="Q107" s="27" t="s">
        <v>0</v>
      </c>
      <c r="R107" s="26">
        <v>0</v>
      </c>
      <c r="S107" s="84">
        <v>0</v>
      </c>
      <c r="T107" s="84">
        <v>0</v>
      </c>
      <c r="U107" s="84">
        <v>0</v>
      </c>
      <c r="V107" s="84">
        <v>40</v>
      </c>
      <c r="W107" s="36">
        <f t="shared" si="47"/>
        <v>0</v>
      </c>
      <c r="X107" s="27">
        <v>0</v>
      </c>
      <c r="Y107" s="26">
        <v>0</v>
      </c>
      <c r="Z107" s="84">
        <v>0</v>
      </c>
      <c r="AA107" s="84">
        <v>0</v>
      </c>
      <c r="AB107" s="84">
        <v>0</v>
      </c>
      <c r="AC107" s="84">
        <v>40</v>
      </c>
      <c r="AD107" s="36">
        <f t="shared" si="48"/>
        <v>0</v>
      </c>
      <c r="AE107" s="27">
        <v>0</v>
      </c>
      <c r="AF107" s="36">
        <f t="shared" si="49"/>
        <v>0</v>
      </c>
      <c r="AG107" s="1">
        <f t="shared" si="50"/>
        <v>0</v>
      </c>
      <c r="AH107" s="19" t="e">
        <f t="shared" si="51"/>
        <v>#DIV/0!</v>
      </c>
      <c r="AI107" s="39" t="e">
        <f t="shared" si="52"/>
        <v>#DIV/0!</v>
      </c>
      <c r="AJ107" s="84"/>
      <c r="AK107" s="84"/>
    </row>
    <row r="108" spans="1:41" s="36" customFormat="1" x14ac:dyDescent="0.3">
      <c r="A108" s="2">
        <v>113</v>
      </c>
      <c r="B108" s="2">
        <v>25</v>
      </c>
      <c r="C108" s="84" t="s">
        <v>7</v>
      </c>
      <c r="D108" s="36">
        <v>5</v>
      </c>
      <c r="E108" s="37" t="s">
        <v>98</v>
      </c>
      <c r="F108" s="26">
        <v>10.75</v>
      </c>
      <c r="G108" s="84">
        <v>9.6666666669999994</v>
      </c>
      <c r="H108" s="71">
        <f t="shared" si="41"/>
        <v>20.416666667000001</v>
      </c>
      <c r="I108" s="36">
        <f t="shared" si="42"/>
        <v>0.52653061223630149</v>
      </c>
      <c r="J108" s="36">
        <f t="shared" si="43"/>
        <v>0.4734693877636984</v>
      </c>
      <c r="K108" s="84">
        <v>12.5</v>
      </c>
      <c r="L108" s="84">
        <v>10</v>
      </c>
      <c r="M108" s="36">
        <f t="shared" si="44"/>
        <v>22.5</v>
      </c>
      <c r="N108" s="36">
        <f t="shared" si="45"/>
        <v>0.55555555555555558</v>
      </c>
      <c r="O108" s="1">
        <f t="shared" si="46"/>
        <v>0.44444444444444442</v>
      </c>
      <c r="P108" s="85"/>
      <c r="Q108" s="27" t="s">
        <v>0</v>
      </c>
      <c r="R108" s="26">
        <v>0</v>
      </c>
      <c r="S108" s="84">
        <v>0</v>
      </c>
      <c r="T108" s="84">
        <v>0</v>
      </c>
      <c r="U108" s="84">
        <v>0</v>
      </c>
      <c r="V108" s="84">
        <v>40</v>
      </c>
      <c r="W108" s="36">
        <f t="shared" si="47"/>
        <v>0</v>
      </c>
      <c r="X108" s="27">
        <v>0</v>
      </c>
      <c r="Y108" s="26">
        <v>0</v>
      </c>
      <c r="Z108" s="84">
        <v>0</v>
      </c>
      <c r="AA108" s="84">
        <v>0</v>
      </c>
      <c r="AB108" s="84">
        <v>0</v>
      </c>
      <c r="AC108" s="84">
        <v>40</v>
      </c>
      <c r="AD108" s="36">
        <f t="shared" si="48"/>
        <v>0</v>
      </c>
      <c r="AE108" s="27">
        <v>0</v>
      </c>
      <c r="AF108" s="36">
        <f t="shared" si="49"/>
        <v>0</v>
      </c>
      <c r="AG108" s="1">
        <f t="shared" si="50"/>
        <v>0</v>
      </c>
      <c r="AH108" s="19" t="e">
        <f t="shared" si="51"/>
        <v>#DIV/0!</v>
      </c>
      <c r="AI108" s="39" t="e">
        <f t="shared" si="52"/>
        <v>#DIV/0!</v>
      </c>
      <c r="AJ108" s="84"/>
      <c r="AK108" s="84"/>
    </row>
    <row r="109" spans="1:41" s="36" customFormat="1" x14ac:dyDescent="0.3">
      <c r="A109" s="2">
        <v>114</v>
      </c>
      <c r="B109" s="2">
        <v>25</v>
      </c>
      <c r="C109" s="84" t="s">
        <v>34</v>
      </c>
      <c r="D109" s="36">
        <v>5</v>
      </c>
      <c r="E109" s="37" t="s">
        <v>98</v>
      </c>
      <c r="F109" s="26">
        <v>10.75</v>
      </c>
      <c r="G109" s="84">
        <v>9.6666666669999994</v>
      </c>
      <c r="H109" s="71">
        <f t="shared" si="41"/>
        <v>20.416666667000001</v>
      </c>
      <c r="I109" s="36">
        <f t="shared" si="42"/>
        <v>0.52653061223630149</v>
      </c>
      <c r="J109" s="36">
        <f t="shared" si="43"/>
        <v>0.4734693877636984</v>
      </c>
      <c r="K109" s="84">
        <v>12.5</v>
      </c>
      <c r="L109" s="84">
        <v>10</v>
      </c>
      <c r="M109" s="36">
        <f t="shared" si="44"/>
        <v>22.5</v>
      </c>
      <c r="N109" s="36">
        <f t="shared" si="45"/>
        <v>0.55555555555555558</v>
      </c>
      <c r="O109" s="1">
        <f t="shared" si="46"/>
        <v>0.44444444444444442</v>
      </c>
      <c r="P109" s="85"/>
      <c r="Q109" s="27" t="s">
        <v>0</v>
      </c>
      <c r="R109" s="26">
        <v>0</v>
      </c>
      <c r="S109" s="84">
        <v>0</v>
      </c>
      <c r="T109" s="84">
        <v>0</v>
      </c>
      <c r="U109" s="84">
        <v>0</v>
      </c>
      <c r="V109" s="84">
        <v>40</v>
      </c>
      <c r="W109" s="36">
        <f t="shared" si="47"/>
        <v>0</v>
      </c>
      <c r="X109" s="27">
        <v>0</v>
      </c>
      <c r="Y109" s="26">
        <v>0</v>
      </c>
      <c r="Z109" s="84">
        <v>0</v>
      </c>
      <c r="AA109" s="84">
        <v>0</v>
      </c>
      <c r="AB109" s="84">
        <v>0</v>
      </c>
      <c r="AC109" s="84">
        <v>40</v>
      </c>
      <c r="AD109" s="36">
        <f t="shared" si="48"/>
        <v>0</v>
      </c>
      <c r="AE109" s="27">
        <v>0</v>
      </c>
      <c r="AF109" s="36">
        <f t="shared" si="49"/>
        <v>0</v>
      </c>
      <c r="AG109" s="1">
        <f t="shared" si="50"/>
        <v>0</v>
      </c>
      <c r="AH109" s="19" t="e">
        <f t="shared" si="51"/>
        <v>#DIV/0!</v>
      </c>
      <c r="AI109" s="39" t="e">
        <f t="shared" si="52"/>
        <v>#DIV/0!</v>
      </c>
      <c r="AJ109" s="84"/>
      <c r="AK109" s="84"/>
    </row>
    <row r="110" spans="1:41" s="3" customFormat="1" ht="15" thickBot="1" x14ac:dyDescent="0.35">
      <c r="A110" s="40">
        <v>115</v>
      </c>
      <c r="B110" s="40">
        <v>25</v>
      </c>
      <c r="C110" s="86" t="s">
        <v>3</v>
      </c>
      <c r="D110" s="3">
        <v>5</v>
      </c>
      <c r="E110" s="41" t="s">
        <v>98</v>
      </c>
      <c r="F110" s="87">
        <v>10.75</v>
      </c>
      <c r="G110" s="86">
        <v>9.6666666669999994</v>
      </c>
      <c r="H110" s="73">
        <f t="shared" si="41"/>
        <v>20.416666667000001</v>
      </c>
      <c r="I110" s="3">
        <f t="shared" si="42"/>
        <v>0.52653061223630149</v>
      </c>
      <c r="J110" s="3">
        <f t="shared" si="43"/>
        <v>0.4734693877636984</v>
      </c>
      <c r="K110" s="86">
        <v>12.5</v>
      </c>
      <c r="L110" s="86">
        <v>10</v>
      </c>
      <c r="M110" s="3">
        <f t="shared" si="44"/>
        <v>22.5</v>
      </c>
      <c r="N110" s="3">
        <f t="shared" si="45"/>
        <v>0.55555555555555558</v>
      </c>
      <c r="O110" s="42">
        <f t="shared" si="46"/>
        <v>0.44444444444444442</v>
      </c>
      <c r="P110" s="88"/>
      <c r="Q110" s="89" t="s">
        <v>0</v>
      </c>
      <c r="R110" s="87">
        <v>0</v>
      </c>
      <c r="S110" s="86">
        <v>0</v>
      </c>
      <c r="T110" s="86">
        <v>0</v>
      </c>
      <c r="U110" s="86">
        <v>0</v>
      </c>
      <c r="V110" s="86">
        <v>40</v>
      </c>
      <c r="W110" s="3">
        <f t="shared" si="47"/>
        <v>0</v>
      </c>
      <c r="X110" s="89">
        <v>0</v>
      </c>
      <c r="Y110" s="87">
        <v>0</v>
      </c>
      <c r="Z110" s="86">
        <v>0</v>
      </c>
      <c r="AA110" s="86">
        <v>0</v>
      </c>
      <c r="AB110" s="86">
        <v>0</v>
      </c>
      <c r="AC110" s="86">
        <v>40</v>
      </c>
      <c r="AD110" s="3">
        <f t="shared" si="48"/>
        <v>0</v>
      </c>
      <c r="AE110" s="89">
        <v>0</v>
      </c>
      <c r="AF110" s="3">
        <f t="shared" si="49"/>
        <v>0</v>
      </c>
      <c r="AG110" s="42">
        <f t="shared" si="50"/>
        <v>0</v>
      </c>
      <c r="AH110" s="45" t="e">
        <f t="shared" si="51"/>
        <v>#DIV/0!</v>
      </c>
      <c r="AI110" s="46" t="e">
        <f t="shared" si="52"/>
        <v>#DIV/0!</v>
      </c>
      <c r="AJ110" s="86"/>
      <c r="AK110" s="86"/>
    </row>
    <row r="111" spans="1:41" s="29" customFormat="1" x14ac:dyDescent="0.3">
      <c r="A111" s="28">
        <v>116</v>
      </c>
      <c r="B111" s="28">
        <v>25</v>
      </c>
      <c r="C111" s="80" t="s">
        <v>21</v>
      </c>
      <c r="D111" s="29">
        <v>4</v>
      </c>
      <c r="E111" s="30" t="s">
        <v>99</v>
      </c>
      <c r="F111" s="81">
        <v>95.833333330000002</v>
      </c>
      <c r="G111" s="80">
        <v>101.66666669999999</v>
      </c>
      <c r="H111" s="67">
        <f t="shared" si="41"/>
        <v>197.50000003</v>
      </c>
      <c r="I111" s="29">
        <f t="shared" si="42"/>
        <v>0.48523206741996477</v>
      </c>
      <c r="J111" s="29">
        <f t="shared" si="43"/>
        <v>0.51476793258003528</v>
      </c>
      <c r="K111" s="80">
        <v>95.833333330000002</v>
      </c>
      <c r="L111" s="80">
        <v>116.66666669999999</v>
      </c>
      <c r="M111" s="29">
        <f t="shared" si="44"/>
        <v>212.50000003</v>
      </c>
      <c r="N111" s="29">
        <f t="shared" si="45"/>
        <v>0.45098039207750867</v>
      </c>
      <c r="O111" s="31">
        <f t="shared" si="46"/>
        <v>0.54901960792249138</v>
      </c>
      <c r="P111" s="80"/>
      <c r="Q111" s="83" t="s">
        <v>5</v>
      </c>
      <c r="R111" s="81">
        <v>4</v>
      </c>
      <c r="S111" s="80">
        <v>39</v>
      </c>
      <c r="T111" s="80">
        <v>48</v>
      </c>
      <c r="U111" s="80">
        <v>37</v>
      </c>
      <c r="V111" s="80">
        <v>40</v>
      </c>
      <c r="W111" s="29">
        <f t="shared" si="47"/>
        <v>10333.333333333334</v>
      </c>
      <c r="X111" s="83">
        <v>3100000</v>
      </c>
      <c r="Y111" s="81">
        <v>0</v>
      </c>
      <c r="Z111" s="80">
        <v>0</v>
      </c>
      <c r="AA111" s="80">
        <v>0</v>
      </c>
      <c r="AB111" s="80">
        <v>0</v>
      </c>
      <c r="AC111" s="80">
        <v>40</v>
      </c>
      <c r="AD111" s="29">
        <f t="shared" si="48"/>
        <v>0</v>
      </c>
      <c r="AE111" s="83">
        <v>0</v>
      </c>
      <c r="AF111" s="29">
        <f t="shared" si="49"/>
        <v>10333.333333333334</v>
      </c>
      <c r="AG111" s="31">
        <f t="shared" si="50"/>
        <v>3100000</v>
      </c>
      <c r="AH111" s="34">
        <f t="shared" si="51"/>
        <v>1</v>
      </c>
      <c r="AI111" s="35">
        <f t="shared" si="52"/>
        <v>0</v>
      </c>
      <c r="AJ111" s="80"/>
      <c r="AK111" s="80"/>
    </row>
    <row r="112" spans="1:41" s="36" customFormat="1" x14ac:dyDescent="0.3">
      <c r="A112" s="2">
        <v>117</v>
      </c>
      <c r="B112" s="2">
        <v>25</v>
      </c>
      <c r="C112" s="84" t="s">
        <v>20</v>
      </c>
      <c r="D112" s="36">
        <v>4</v>
      </c>
      <c r="E112" s="37" t="s">
        <v>99</v>
      </c>
      <c r="F112" s="26">
        <v>95.833333330000002</v>
      </c>
      <c r="G112" s="84">
        <v>101.66666669999999</v>
      </c>
      <c r="H112" s="71">
        <f t="shared" si="41"/>
        <v>197.50000003</v>
      </c>
      <c r="I112" s="36">
        <f t="shared" si="42"/>
        <v>0.48523206741996477</v>
      </c>
      <c r="J112" s="36">
        <f t="shared" si="43"/>
        <v>0.51476793258003528</v>
      </c>
      <c r="K112" s="84">
        <v>95.833333330000002</v>
      </c>
      <c r="L112" s="84">
        <v>116.66666669999999</v>
      </c>
      <c r="M112" s="36">
        <f t="shared" si="44"/>
        <v>212.50000003</v>
      </c>
      <c r="N112" s="36">
        <f t="shared" si="45"/>
        <v>0.45098039207750867</v>
      </c>
      <c r="O112" s="1">
        <f t="shared" si="46"/>
        <v>0.54901960792249138</v>
      </c>
      <c r="P112" s="84"/>
      <c r="Q112" s="27" t="s">
        <v>17</v>
      </c>
      <c r="R112" s="26">
        <v>0</v>
      </c>
      <c r="S112" s="84">
        <v>0</v>
      </c>
      <c r="T112" s="84">
        <v>0</v>
      </c>
      <c r="U112" s="84">
        <v>0</v>
      </c>
      <c r="V112" s="84">
        <v>40</v>
      </c>
      <c r="W112" s="36">
        <f t="shared" si="47"/>
        <v>0</v>
      </c>
      <c r="X112" s="27">
        <v>0</v>
      </c>
      <c r="Y112" s="26">
        <v>4</v>
      </c>
      <c r="Z112" s="84">
        <v>77</v>
      </c>
      <c r="AA112" s="84">
        <v>62</v>
      </c>
      <c r="AB112" s="84">
        <v>89</v>
      </c>
      <c r="AC112" s="84">
        <v>40</v>
      </c>
      <c r="AD112" s="36">
        <f t="shared" si="48"/>
        <v>19000</v>
      </c>
      <c r="AE112" s="27">
        <v>5700000</v>
      </c>
      <c r="AF112" s="36">
        <f t="shared" si="49"/>
        <v>19000</v>
      </c>
      <c r="AG112" s="1">
        <f t="shared" si="50"/>
        <v>5700000</v>
      </c>
      <c r="AH112" s="19">
        <f t="shared" si="51"/>
        <v>0</v>
      </c>
      <c r="AI112" s="39">
        <f t="shared" si="52"/>
        <v>1</v>
      </c>
      <c r="AJ112" s="84"/>
    </row>
    <row r="113" spans="1:36" s="36" customFormat="1" x14ac:dyDescent="0.3">
      <c r="A113" s="2">
        <v>118</v>
      </c>
      <c r="B113" s="2">
        <v>25</v>
      </c>
      <c r="C113" s="84" t="s">
        <v>19</v>
      </c>
      <c r="D113" s="36">
        <v>4</v>
      </c>
      <c r="E113" s="37" t="s">
        <v>99</v>
      </c>
      <c r="F113" s="26">
        <v>95.833333330000002</v>
      </c>
      <c r="G113" s="84">
        <v>101.66666669999999</v>
      </c>
      <c r="H113" s="71">
        <f t="shared" si="41"/>
        <v>197.50000003</v>
      </c>
      <c r="I113" s="36">
        <f t="shared" si="42"/>
        <v>0.48523206741996477</v>
      </c>
      <c r="J113" s="36">
        <f t="shared" si="43"/>
        <v>0.51476793258003528</v>
      </c>
      <c r="K113" s="84">
        <v>95.833333330000002</v>
      </c>
      <c r="L113" s="84">
        <v>116.66666669999999</v>
      </c>
      <c r="M113" s="36">
        <f t="shared" si="44"/>
        <v>212.50000003</v>
      </c>
      <c r="N113" s="36">
        <f t="shared" si="45"/>
        <v>0.45098039207750867</v>
      </c>
      <c r="O113" s="1">
        <f t="shared" si="46"/>
        <v>0.54901960792249138</v>
      </c>
      <c r="P113" s="84"/>
      <c r="Q113" s="27" t="s">
        <v>0</v>
      </c>
      <c r="R113" s="26">
        <v>0</v>
      </c>
      <c r="S113" s="84">
        <v>0</v>
      </c>
      <c r="T113" s="84">
        <v>0</v>
      </c>
      <c r="U113" s="84">
        <v>0</v>
      </c>
      <c r="V113" s="84">
        <v>40</v>
      </c>
      <c r="W113" s="36">
        <f t="shared" si="47"/>
        <v>0</v>
      </c>
      <c r="X113" s="27">
        <v>0</v>
      </c>
      <c r="Y113" s="26">
        <v>0</v>
      </c>
      <c r="Z113" s="84">
        <v>0</v>
      </c>
      <c r="AA113" s="84">
        <v>0</v>
      </c>
      <c r="AB113" s="84">
        <v>0</v>
      </c>
      <c r="AC113" s="84">
        <v>40</v>
      </c>
      <c r="AD113" s="36">
        <f t="shared" si="48"/>
        <v>0</v>
      </c>
      <c r="AE113" s="27">
        <v>0</v>
      </c>
      <c r="AF113" s="36">
        <f t="shared" si="49"/>
        <v>0</v>
      </c>
      <c r="AG113" s="1">
        <f t="shared" si="50"/>
        <v>0</v>
      </c>
      <c r="AH113" s="19" t="e">
        <f t="shared" si="51"/>
        <v>#DIV/0!</v>
      </c>
      <c r="AI113" s="39" t="e">
        <f t="shared" si="52"/>
        <v>#DIV/0!</v>
      </c>
      <c r="AJ113" s="84"/>
    </row>
    <row r="114" spans="1:36" s="36" customFormat="1" x14ac:dyDescent="0.3">
      <c r="A114" s="2">
        <v>119</v>
      </c>
      <c r="B114" s="2">
        <v>25</v>
      </c>
      <c r="C114" s="84" t="s">
        <v>18</v>
      </c>
      <c r="D114" s="36">
        <v>4</v>
      </c>
      <c r="E114" s="37" t="s">
        <v>99</v>
      </c>
      <c r="F114" s="26">
        <v>95.833333330000002</v>
      </c>
      <c r="G114" s="84">
        <v>101.66666669999999</v>
      </c>
      <c r="H114" s="71">
        <f t="shared" si="41"/>
        <v>197.50000003</v>
      </c>
      <c r="I114" s="36">
        <f t="shared" si="42"/>
        <v>0.48523206741996477</v>
      </c>
      <c r="J114" s="36">
        <f t="shared" si="43"/>
        <v>0.51476793258003528</v>
      </c>
      <c r="K114" s="84">
        <v>95.833333330000002</v>
      </c>
      <c r="L114" s="84">
        <v>116.66666669999999</v>
      </c>
      <c r="M114" s="36">
        <f t="shared" si="44"/>
        <v>212.50000003</v>
      </c>
      <c r="N114" s="36">
        <f t="shared" si="45"/>
        <v>0.45098039207750867</v>
      </c>
      <c r="O114" s="1">
        <f t="shared" si="46"/>
        <v>0.54901960792249138</v>
      </c>
      <c r="P114" s="84"/>
      <c r="Q114" s="27" t="s">
        <v>5</v>
      </c>
      <c r="R114" s="26">
        <v>3</v>
      </c>
      <c r="S114" s="84">
        <v>188</v>
      </c>
      <c r="T114" s="84">
        <v>192</v>
      </c>
      <c r="U114" s="84" t="s">
        <v>33</v>
      </c>
      <c r="V114" s="84">
        <v>40</v>
      </c>
      <c r="W114" s="36">
        <f t="shared" si="47"/>
        <v>4750</v>
      </c>
      <c r="X114" s="27">
        <v>1425000</v>
      </c>
      <c r="Y114" s="26">
        <v>0</v>
      </c>
      <c r="Z114" s="84">
        <v>0</v>
      </c>
      <c r="AA114" s="84">
        <v>0</v>
      </c>
      <c r="AB114" s="84">
        <v>0</v>
      </c>
      <c r="AC114" s="84">
        <v>40</v>
      </c>
      <c r="AD114" s="36">
        <f t="shared" si="48"/>
        <v>0</v>
      </c>
      <c r="AE114" s="27">
        <v>0</v>
      </c>
      <c r="AF114" s="36">
        <f t="shared" si="49"/>
        <v>4750</v>
      </c>
      <c r="AG114" s="1">
        <f t="shared" si="50"/>
        <v>1425000</v>
      </c>
      <c r="AH114" s="19">
        <f t="shared" si="51"/>
        <v>1</v>
      </c>
      <c r="AI114" s="39">
        <f t="shared" si="52"/>
        <v>0</v>
      </c>
      <c r="AJ114" s="84"/>
    </row>
    <row r="115" spans="1:36" s="36" customFormat="1" x14ac:dyDescent="0.3">
      <c r="A115" s="2">
        <v>120</v>
      </c>
      <c r="B115" s="2">
        <v>25</v>
      </c>
      <c r="C115" s="84" t="s">
        <v>16</v>
      </c>
      <c r="D115" s="36">
        <v>4</v>
      </c>
      <c r="E115" s="37" t="s">
        <v>99</v>
      </c>
      <c r="F115" s="26">
        <v>95.833333330000002</v>
      </c>
      <c r="G115" s="84">
        <v>101.66666669999999</v>
      </c>
      <c r="H115" s="71">
        <f t="shared" si="41"/>
        <v>197.50000003</v>
      </c>
      <c r="I115" s="36">
        <f t="shared" si="42"/>
        <v>0.48523206741996477</v>
      </c>
      <c r="J115" s="36">
        <f t="shared" si="43"/>
        <v>0.51476793258003528</v>
      </c>
      <c r="K115" s="84">
        <v>95.833333330000002</v>
      </c>
      <c r="L115" s="84">
        <v>116.66666669999999</v>
      </c>
      <c r="M115" s="36">
        <f t="shared" si="44"/>
        <v>212.50000003</v>
      </c>
      <c r="N115" s="36">
        <f t="shared" si="45"/>
        <v>0.45098039207750867</v>
      </c>
      <c r="O115" s="1">
        <f t="shared" si="46"/>
        <v>0.54901960792249138</v>
      </c>
      <c r="P115" s="85"/>
      <c r="Q115" s="27" t="s">
        <v>0</v>
      </c>
      <c r="R115" s="26">
        <v>0</v>
      </c>
      <c r="S115" s="84">
        <v>0</v>
      </c>
      <c r="T115" s="84">
        <v>0</v>
      </c>
      <c r="U115" s="84">
        <v>0</v>
      </c>
      <c r="V115" s="84">
        <v>40</v>
      </c>
      <c r="W115" s="36">
        <f t="shared" si="47"/>
        <v>0</v>
      </c>
      <c r="X115" s="27">
        <v>0</v>
      </c>
      <c r="Y115" s="26">
        <v>0</v>
      </c>
      <c r="Z115" s="84">
        <v>0</v>
      </c>
      <c r="AA115" s="84">
        <v>0</v>
      </c>
      <c r="AB115" s="84">
        <v>0</v>
      </c>
      <c r="AC115" s="84">
        <v>40</v>
      </c>
      <c r="AD115" s="36">
        <f t="shared" si="48"/>
        <v>0</v>
      </c>
      <c r="AE115" s="27">
        <v>0</v>
      </c>
      <c r="AF115" s="36">
        <f t="shared" si="49"/>
        <v>0</v>
      </c>
      <c r="AG115" s="1">
        <f t="shared" si="50"/>
        <v>0</v>
      </c>
      <c r="AH115" s="19" t="e">
        <f t="shared" si="51"/>
        <v>#DIV/0!</v>
      </c>
      <c r="AI115" s="39" t="e">
        <f t="shared" si="52"/>
        <v>#DIV/0!</v>
      </c>
      <c r="AJ115" s="84"/>
    </row>
    <row r="116" spans="1:36" s="36" customFormat="1" x14ac:dyDescent="0.3">
      <c r="A116" s="2">
        <v>121</v>
      </c>
      <c r="B116" s="2">
        <v>25</v>
      </c>
      <c r="C116" s="84" t="s">
        <v>15</v>
      </c>
      <c r="D116" s="36">
        <v>4</v>
      </c>
      <c r="E116" s="37" t="s">
        <v>99</v>
      </c>
      <c r="F116" s="26">
        <v>95.833333330000002</v>
      </c>
      <c r="G116" s="84">
        <v>101.66666669999999</v>
      </c>
      <c r="H116" s="71">
        <f t="shared" si="41"/>
        <v>197.50000003</v>
      </c>
      <c r="I116" s="36">
        <f t="shared" si="42"/>
        <v>0.48523206741996477</v>
      </c>
      <c r="J116" s="36">
        <f t="shared" si="43"/>
        <v>0.51476793258003528</v>
      </c>
      <c r="K116" s="84">
        <v>95.833333330000002</v>
      </c>
      <c r="L116" s="84">
        <v>116.66666669999999</v>
      </c>
      <c r="M116" s="36">
        <f t="shared" si="44"/>
        <v>212.50000003</v>
      </c>
      <c r="N116" s="36">
        <f t="shared" si="45"/>
        <v>0.45098039207750867</v>
      </c>
      <c r="O116" s="1">
        <f t="shared" si="46"/>
        <v>0.54901960792249138</v>
      </c>
      <c r="P116" s="85"/>
      <c r="Q116" s="27" t="s">
        <v>0</v>
      </c>
      <c r="R116" s="26">
        <v>0</v>
      </c>
      <c r="S116" s="84">
        <v>0</v>
      </c>
      <c r="T116" s="84">
        <v>0</v>
      </c>
      <c r="U116" s="84">
        <v>0</v>
      </c>
      <c r="V116" s="84">
        <v>40</v>
      </c>
      <c r="W116" s="36">
        <f t="shared" si="47"/>
        <v>0</v>
      </c>
      <c r="X116" s="27">
        <v>0</v>
      </c>
      <c r="Y116" s="26">
        <v>0</v>
      </c>
      <c r="Z116" s="84">
        <v>0</v>
      </c>
      <c r="AA116" s="84">
        <v>0</v>
      </c>
      <c r="AB116" s="84">
        <v>0</v>
      </c>
      <c r="AC116" s="84">
        <v>40</v>
      </c>
      <c r="AD116" s="36">
        <f t="shared" si="48"/>
        <v>0</v>
      </c>
      <c r="AE116" s="27">
        <v>0</v>
      </c>
      <c r="AF116" s="36">
        <f t="shared" si="49"/>
        <v>0</v>
      </c>
      <c r="AG116" s="1">
        <f t="shared" si="50"/>
        <v>0</v>
      </c>
      <c r="AH116" s="19" t="e">
        <f t="shared" si="51"/>
        <v>#DIV/0!</v>
      </c>
      <c r="AI116" s="39" t="e">
        <f t="shared" si="52"/>
        <v>#DIV/0!</v>
      </c>
      <c r="AJ116" s="84"/>
    </row>
    <row r="117" spans="1:36" s="36" customFormat="1" x14ac:dyDescent="0.3">
      <c r="A117" s="2">
        <v>122</v>
      </c>
      <c r="B117" s="2">
        <v>25</v>
      </c>
      <c r="C117" s="84" t="s">
        <v>14</v>
      </c>
      <c r="D117" s="36">
        <v>4</v>
      </c>
      <c r="E117" s="37" t="s">
        <v>99</v>
      </c>
      <c r="F117" s="26">
        <v>95.833333330000002</v>
      </c>
      <c r="G117" s="84">
        <v>101.66666669999999</v>
      </c>
      <c r="H117" s="71">
        <f t="shared" si="41"/>
        <v>197.50000003</v>
      </c>
      <c r="I117" s="36">
        <f t="shared" si="42"/>
        <v>0.48523206741996477</v>
      </c>
      <c r="J117" s="36">
        <f t="shared" si="43"/>
        <v>0.51476793258003528</v>
      </c>
      <c r="K117" s="84">
        <v>95.833333330000002</v>
      </c>
      <c r="L117" s="84">
        <v>116.66666669999999</v>
      </c>
      <c r="M117" s="36">
        <f t="shared" si="44"/>
        <v>212.50000003</v>
      </c>
      <c r="N117" s="36">
        <f t="shared" si="45"/>
        <v>0.45098039207750867</v>
      </c>
      <c r="O117" s="1">
        <f t="shared" si="46"/>
        <v>0.54901960792249138</v>
      </c>
      <c r="P117" s="85"/>
      <c r="Q117" s="27" t="s">
        <v>0</v>
      </c>
      <c r="R117" s="26">
        <v>0</v>
      </c>
      <c r="S117" s="84">
        <v>0</v>
      </c>
      <c r="T117" s="84">
        <v>0</v>
      </c>
      <c r="U117" s="84">
        <v>0</v>
      </c>
      <c r="V117" s="84">
        <v>40</v>
      </c>
      <c r="W117" s="36">
        <f t="shared" si="47"/>
        <v>0</v>
      </c>
      <c r="X117" s="27">
        <v>0</v>
      </c>
      <c r="Y117" s="26">
        <v>0</v>
      </c>
      <c r="Z117" s="84">
        <v>0</v>
      </c>
      <c r="AA117" s="84">
        <v>0</v>
      </c>
      <c r="AB117" s="84">
        <v>0</v>
      </c>
      <c r="AC117" s="84">
        <v>40</v>
      </c>
      <c r="AD117" s="36">
        <f t="shared" si="48"/>
        <v>0</v>
      </c>
      <c r="AE117" s="27">
        <v>0</v>
      </c>
      <c r="AF117" s="36">
        <f t="shared" si="49"/>
        <v>0</v>
      </c>
      <c r="AG117" s="1">
        <f t="shared" si="50"/>
        <v>0</v>
      </c>
      <c r="AH117" s="19" t="e">
        <f t="shared" si="51"/>
        <v>#DIV/0!</v>
      </c>
      <c r="AI117" s="39" t="e">
        <f t="shared" si="52"/>
        <v>#DIV/0!</v>
      </c>
      <c r="AJ117" s="84"/>
    </row>
    <row r="118" spans="1:36" s="36" customFormat="1" x14ac:dyDescent="0.3">
      <c r="A118" s="2">
        <v>123</v>
      </c>
      <c r="B118" s="2">
        <v>25</v>
      </c>
      <c r="C118" s="84" t="s">
        <v>11</v>
      </c>
      <c r="D118" s="36">
        <v>4</v>
      </c>
      <c r="E118" s="37" t="s">
        <v>99</v>
      </c>
      <c r="F118" s="26">
        <v>95.833333330000002</v>
      </c>
      <c r="G118" s="84">
        <v>101.66666669999999</v>
      </c>
      <c r="H118" s="71">
        <f t="shared" si="41"/>
        <v>197.50000003</v>
      </c>
      <c r="I118" s="36">
        <f t="shared" si="42"/>
        <v>0.48523206741996477</v>
      </c>
      <c r="J118" s="36">
        <f t="shared" si="43"/>
        <v>0.51476793258003528</v>
      </c>
      <c r="K118" s="84">
        <v>95.833333330000002</v>
      </c>
      <c r="L118" s="84">
        <v>116.66666669999999</v>
      </c>
      <c r="M118" s="36">
        <f t="shared" si="44"/>
        <v>212.50000003</v>
      </c>
      <c r="N118" s="36">
        <f t="shared" si="45"/>
        <v>0.45098039207750867</v>
      </c>
      <c r="O118" s="1">
        <f t="shared" si="46"/>
        <v>0.54901960792249138</v>
      </c>
      <c r="P118" s="85"/>
      <c r="Q118" s="27" t="s">
        <v>0</v>
      </c>
      <c r="R118" s="26">
        <v>0</v>
      </c>
      <c r="S118" s="84">
        <v>0</v>
      </c>
      <c r="T118" s="84">
        <v>0</v>
      </c>
      <c r="U118" s="84">
        <v>0</v>
      </c>
      <c r="V118" s="84">
        <v>40</v>
      </c>
      <c r="W118" s="36">
        <f t="shared" si="47"/>
        <v>0</v>
      </c>
      <c r="X118" s="27">
        <v>0</v>
      </c>
      <c r="Y118" s="26">
        <v>0</v>
      </c>
      <c r="Z118" s="84">
        <v>0</v>
      </c>
      <c r="AA118" s="84">
        <v>0</v>
      </c>
      <c r="AB118" s="84">
        <v>0</v>
      </c>
      <c r="AC118" s="84">
        <v>40</v>
      </c>
      <c r="AD118" s="36">
        <f t="shared" si="48"/>
        <v>0</v>
      </c>
      <c r="AE118" s="27">
        <v>0</v>
      </c>
      <c r="AF118" s="36">
        <f t="shared" si="49"/>
        <v>0</v>
      </c>
      <c r="AG118" s="1">
        <f t="shared" si="50"/>
        <v>0</v>
      </c>
      <c r="AH118" s="19" t="e">
        <f t="shared" si="51"/>
        <v>#DIV/0!</v>
      </c>
      <c r="AI118" s="39" t="e">
        <f t="shared" si="52"/>
        <v>#DIV/0!</v>
      </c>
      <c r="AJ118" s="84"/>
    </row>
    <row r="119" spans="1:36" s="36" customFormat="1" x14ac:dyDescent="0.3">
      <c r="A119" s="2">
        <v>124</v>
      </c>
      <c r="B119" s="2">
        <v>25</v>
      </c>
      <c r="C119" s="84" t="s">
        <v>10</v>
      </c>
      <c r="D119" s="36">
        <v>4</v>
      </c>
      <c r="E119" s="37" t="s">
        <v>99</v>
      </c>
      <c r="F119" s="26">
        <v>95.833333330000002</v>
      </c>
      <c r="G119" s="84">
        <v>101.66666669999999</v>
      </c>
      <c r="H119" s="71">
        <f t="shared" si="41"/>
        <v>197.50000003</v>
      </c>
      <c r="I119" s="36">
        <f t="shared" si="42"/>
        <v>0.48523206741996477</v>
      </c>
      <c r="J119" s="36">
        <f t="shared" si="43"/>
        <v>0.51476793258003528</v>
      </c>
      <c r="K119" s="84">
        <v>95.833333330000002</v>
      </c>
      <c r="L119" s="84">
        <v>116.66666669999999</v>
      </c>
      <c r="M119" s="36">
        <f t="shared" si="44"/>
        <v>212.50000003</v>
      </c>
      <c r="N119" s="36">
        <f t="shared" si="45"/>
        <v>0.45098039207750867</v>
      </c>
      <c r="O119" s="1">
        <f t="shared" si="46"/>
        <v>0.54901960792249138</v>
      </c>
      <c r="P119" s="84"/>
      <c r="Q119" s="27" t="s">
        <v>32</v>
      </c>
      <c r="R119" s="26">
        <v>2</v>
      </c>
      <c r="S119" s="84">
        <v>96</v>
      </c>
      <c r="T119" s="84">
        <v>97</v>
      </c>
      <c r="U119" s="84">
        <v>85</v>
      </c>
      <c r="V119" s="84">
        <v>40</v>
      </c>
      <c r="W119" s="36">
        <f t="shared" si="47"/>
        <v>231.66666666666669</v>
      </c>
      <c r="X119" s="27">
        <v>69500</v>
      </c>
      <c r="Y119" s="26">
        <v>2</v>
      </c>
      <c r="Z119" s="84">
        <v>66</v>
      </c>
      <c r="AA119" s="84">
        <v>69</v>
      </c>
      <c r="AB119" s="84">
        <v>35</v>
      </c>
      <c r="AC119" s="84">
        <v>40</v>
      </c>
      <c r="AD119" s="36">
        <f t="shared" si="48"/>
        <v>141.66666666666666</v>
      </c>
      <c r="AE119" s="27">
        <v>42500</v>
      </c>
      <c r="AF119" s="36">
        <f t="shared" si="49"/>
        <v>373.33333333333337</v>
      </c>
      <c r="AG119" s="1">
        <f t="shared" si="50"/>
        <v>112000</v>
      </c>
      <c r="AH119" s="19">
        <f t="shared" si="51"/>
        <v>0.6205357142857143</v>
      </c>
      <c r="AI119" s="39">
        <f t="shared" si="52"/>
        <v>0.3794642857142857</v>
      </c>
      <c r="AJ119" s="84"/>
    </row>
    <row r="120" spans="1:36" s="3" customFormat="1" ht="15" thickBot="1" x14ac:dyDescent="0.35">
      <c r="A120" s="40">
        <v>125</v>
      </c>
      <c r="B120" s="40">
        <v>25</v>
      </c>
      <c r="C120" s="86" t="s">
        <v>9</v>
      </c>
      <c r="D120" s="3">
        <v>4</v>
      </c>
      <c r="E120" s="41" t="s">
        <v>99</v>
      </c>
      <c r="F120" s="87">
        <v>95.833333330000002</v>
      </c>
      <c r="G120" s="86">
        <v>101.66666669999999</v>
      </c>
      <c r="H120" s="73">
        <f t="shared" si="41"/>
        <v>197.50000003</v>
      </c>
      <c r="I120" s="3">
        <f t="shared" si="42"/>
        <v>0.48523206741996477</v>
      </c>
      <c r="J120" s="3">
        <f t="shared" si="43"/>
        <v>0.51476793258003528</v>
      </c>
      <c r="K120" s="86">
        <v>95.833333330000002</v>
      </c>
      <c r="L120" s="86">
        <v>116.66666669999999</v>
      </c>
      <c r="M120" s="3">
        <f t="shared" si="44"/>
        <v>212.50000003</v>
      </c>
      <c r="N120" s="3">
        <f t="shared" si="45"/>
        <v>0.45098039207750867</v>
      </c>
      <c r="O120" s="42">
        <f t="shared" si="46"/>
        <v>0.54901960792249138</v>
      </c>
      <c r="P120" s="86"/>
      <c r="Q120" s="89" t="s">
        <v>32</v>
      </c>
      <c r="R120" s="87">
        <v>3</v>
      </c>
      <c r="S120" s="86">
        <v>73</v>
      </c>
      <c r="T120" s="86">
        <v>62</v>
      </c>
      <c r="U120" s="86">
        <v>59</v>
      </c>
      <c r="V120" s="86">
        <v>40</v>
      </c>
      <c r="W120" s="3">
        <f t="shared" si="47"/>
        <v>1616.6666666666667</v>
      </c>
      <c r="X120" s="89">
        <v>485000</v>
      </c>
      <c r="Y120" s="87">
        <v>3</v>
      </c>
      <c r="Z120" s="86">
        <v>36</v>
      </c>
      <c r="AA120" s="86">
        <v>33</v>
      </c>
      <c r="AB120" s="86">
        <v>38</v>
      </c>
      <c r="AC120" s="86">
        <v>40</v>
      </c>
      <c r="AD120" s="3">
        <f t="shared" si="48"/>
        <v>891.66666666666663</v>
      </c>
      <c r="AE120" s="89">
        <v>267500</v>
      </c>
      <c r="AF120" s="3">
        <f t="shared" si="49"/>
        <v>2508.3333333333335</v>
      </c>
      <c r="AG120" s="42">
        <f t="shared" si="50"/>
        <v>752500</v>
      </c>
      <c r="AH120" s="45">
        <f t="shared" si="51"/>
        <v>0.64451827242524917</v>
      </c>
      <c r="AI120" s="46">
        <f t="shared" si="52"/>
        <v>0.35548172757475083</v>
      </c>
      <c r="AJ120" s="86"/>
    </row>
    <row r="121" spans="1:36" s="29" customFormat="1" x14ac:dyDescent="0.3">
      <c r="A121" s="28">
        <v>126</v>
      </c>
      <c r="B121" s="28">
        <v>29</v>
      </c>
      <c r="C121" s="29" t="s">
        <v>23</v>
      </c>
      <c r="D121" s="29">
        <v>5</v>
      </c>
      <c r="E121" s="30" t="s">
        <v>98</v>
      </c>
      <c r="F121" s="28">
        <v>29.416666666666668</v>
      </c>
      <c r="G121" s="29">
        <v>10.666666666666666</v>
      </c>
      <c r="H121" s="67">
        <f t="shared" si="41"/>
        <v>40.083333333333336</v>
      </c>
      <c r="I121" s="29">
        <f t="shared" si="42"/>
        <v>0.73388773388773387</v>
      </c>
      <c r="J121" s="29">
        <f t="shared" si="43"/>
        <v>0.26611226611226607</v>
      </c>
      <c r="K121" s="29">
        <v>50.25</v>
      </c>
      <c r="L121" s="29">
        <v>24.916666666666668</v>
      </c>
      <c r="M121" s="29">
        <f t="shared" si="44"/>
        <v>75.166666666666671</v>
      </c>
      <c r="N121" s="29">
        <f t="shared" si="45"/>
        <v>0.66851441241685139</v>
      </c>
      <c r="O121" s="31">
        <f t="shared" si="46"/>
        <v>0.33148558758314856</v>
      </c>
      <c r="Q121" s="31" t="s">
        <v>31</v>
      </c>
      <c r="R121" s="28">
        <v>3</v>
      </c>
      <c r="S121" s="29">
        <v>54</v>
      </c>
      <c r="T121" s="29">
        <v>44</v>
      </c>
      <c r="U121" s="29">
        <v>50</v>
      </c>
      <c r="V121" s="29">
        <v>40</v>
      </c>
      <c r="W121" s="29">
        <f t="shared" si="47"/>
        <v>1233.3333333333335</v>
      </c>
      <c r="X121" s="31">
        <v>370000.00000000006</v>
      </c>
      <c r="Y121" s="28">
        <v>2</v>
      </c>
      <c r="Z121" s="29">
        <v>166</v>
      </c>
      <c r="AA121" s="29">
        <v>160</v>
      </c>
      <c r="AB121" s="29">
        <v>187</v>
      </c>
      <c r="AC121" s="29">
        <v>40</v>
      </c>
      <c r="AD121" s="29">
        <f t="shared" si="48"/>
        <v>427.5</v>
      </c>
      <c r="AE121" s="31">
        <v>128250</v>
      </c>
      <c r="AF121" s="29">
        <f t="shared" si="49"/>
        <v>1660.8333333333335</v>
      </c>
      <c r="AG121" s="31">
        <f t="shared" si="50"/>
        <v>498250.00000000006</v>
      </c>
      <c r="AH121" s="34">
        <f t="shared" si="51"/>
        <v>0.74259909683893632</v>
      </c>
      <c r="AI121" s="35">
        <f t="shared" si="52"/>
        <v>0.25740090316106368</v>
      </c>
    </row>
    <row r="122" spans="1:36" s="36" customFormat="1" x14ac:dyDescent="0.3">
      <c r="A122" s="2">
        <v>127</v>
      </c>
      <c r="B122" s="2">
        <v>29</v>
      </c>
      <c r="C122" s="36" t="s">
        <v>21</v>
      </c>
      <c r="D122" s="36">
        <v>5</v>
      </c>
      <c r="E122" s="37" t="s">
        <v>98</v>
      </c>
      <c r="F122" s="2">
        <v>29.416666666666668</v>
      </c>
      <c r="G122" s="36">
        <v>10.666666666666666</v>
      </c>
      <c r="H122" s="71">
        <f t="shared" si="41"/>
        <v>40.083333333333336</v>
      </c>
      <c r="I122" s="36">
        <f t="shared" si="42"/>
        <v>0.73388773388773387</v>
      </c>
      <c r="J122" s="36">
        <f t="shared" si="43"/>
        <v>0.26611226611226607</v>
      </c>
      <c r="K122" s="36">
        <v>50.25</v>
      </c>
      <c r="L122" s="36">
        <v>24.916666666666668</v>
      </c>
      <c r="M122" s="36">
        <f t="shared" si="44"/>
        <v>75.166666666666671</v>
      </c>
      <c r="N122" s="36">
        <f t="shared" si="45"/>
        <v>0.66851441241685139</v>
      </c>
      <c r="O122" s="1">
        <f t="shared" si="46"/>
        <v>0.33148558758314856</v>
      </c>
      <c r="Q122" s="1" t="s">
        <v>0</v>
      </c>
      <c r="R122" s="2">
        <v>0</v>
      </c>
      <c r="S122" s="36">
        <v>0</v>
      </c>
      <c r="T122" s="36">
        <v>0</v>
      </c>
      <c r="U122" s="36">
        <v>0</v>
      </c>
      <c r="V122" s="36">
        <v>40</v>
      </c>
      <c r="W122" s="36">
        <f t="shared" si="47"/>
        <v>0</v>
      </c>
      <c r="X122" s="1">
        <v>0</v>
      </c>
      <c r="Y122" s="2">
        <v>0</v>
      </c>
      <c r="Z122" s="36">
        <v>0</v>
      </c>
      <c r="AA122" s="36">
        <v>0</v>
      </c>
      <c r="AB122" s="36">
        <v>0</v>
      </c>
      <c r="AC122" s="36">
        <v>40</v>
      </c>
      <c r="AD122" s="36">
        <f t="shared" si="48"/>
        <v>0</v>
      </c>
      <c r="AE122" s="1">
        <v>0</v>
      </c>
      <c r="AF122" s="36">
        <f t="shared" si="49"/>
        <v>0</v>
      </c>
      <c r="AG122" s="1">
        <f t="shared" si="50"/>
        <v>0</v>
      </c>
      <c r="AH122" s="19" t="e">
        <f t="shared" si="51"/>
        <v>#DIV/0!</v>
      </c>
      <c r="AI122" s="39" t="e">
        <f t="shared" si="52"/>
        <v>#DIV/0!</v>
      </c>
    </row>
    <row r="123" spans="1:36" s="36" customFormat="1" x14ac:dyDescent="0.3">
      <c r="A123" s="2">
        <v>128</v>
      </c>
      <c r="B123" s="2">
        <v>29</v>
      </c>
      <c r="C123" s="36" t="s">
        <v>20</v>
      </c>
      <c r="D123" s="36">
        <v>5</v>
      </c>
      <c r="E123" s="37" t="s">
        <v>98</v>
      </c>
      <c r="F123" s="2">
        <v>29.416666666666668</v>
      </c>
      <c r="G123" s="36">
        <v>10.666666666666666</v>
      </c>
      <c r="H123" s="71">
        <f t="shared" si="41"/>
        <v>40.083333333333336</v>
      </c>
      <c r="I123" s="36">
        <f t="shared" si="42"/>
        <v>0.73388773388773387</v>
      </c>
      <c r="J123" s="36">
        <f t="shared" si="43"/>
        <v>0.26611226611226607</v>
      </c>
      <c r="K123" s="36">
        <v>50.25</v>
      </c>
      <c r="L123" s="36">
        <v>24.916666666666668</v>
      </c>
      <c r="M123" s="36">
        <f t="shared" si="44"/>
        <v>75.166666666666671</v>
      </c>
      <c r="N123" s="36">
        <f t="shared" si="45"/>
        <v>0.66851441241685139</v>
      </c>
      <c r="O123" s="1">
        <f t="shared" si="46"/>
        <v>0.33148558758314856</v>
      </c>
      <c r="Q123" s="1" t="s">
        <v>5</v>
      </c>
      <c r="R123" s="2">
        <v>4</v>
      </c>
      <c r="S123" s="36">
        <v>28</v>
      </c>
      <c r="T123" s="36">
        <v>28</v>
      </c>
      <c r="U123" s="36">
        <v>23</v>
      </c>
      <c r="V123" s="36">
        <v>40</v>
      </c>
      <c r="W123" s="36">
        <f t="shared" si="47"/>
        <v>6583.333333333333</v>
      </c>
      <c r="X123" s="1">
        <v>1975000</v>
      </c>
      <c r="Y123" s="2">
        <v>0</v>
      </c>
      <c r="Z123" s="36">
        <v>0</v>
      </c>
      <c r="AA123" s="36">
        <v>0</v>
      </c>
      <c r="AB123" s="36">
        <v>0</v>
      </c>
      <c r="AC123" s="36">
        <v>40</v>
      </c>
      <c r="AD123" s="36">
        <f t="shared" si="48"/>
        <v>0</v>
      </c>
      <c r="AE123" s="1">
        <v>0</v>
      </c>
      <c r="AF123" s="36">
        <f t="shared" si="49"/>
        <v>6583.333333333333</v>
      </c>
      <c r="AG123" s="1">
        <f t="shared" si="50"/>
        <v>1975000</v>
      </c>
      <c r="AH123" s="19">
        <f t="shared" si="51"/>
        <v>1</v>
      </c>
      <c r="AI123" s="39">
        <f t="shared" si="52"/>
        <v>0</v>
      </c>
    </row>
    <row r="124" spans="1:36" s="36" customFormat="1" x14ac:dyDescent="0.3">
      <c r="A124" s="2">
        <v>129</v>
      </c>
      <c r="B124" s="2">
        <v>29</v>
      </c>
      <c r="C124" s="36" t="s">
        <v>19</v>
      </c>
      <c r="D124" s="36">
        <v>5</v>
      </c>
      <c r="E124" s="37" t="s">
        <v>98</v>
      </c>
      <c r="F124" s="2">
        <v>29.416666666666668</v>
      </c>
      <c r="G124" s="36">
        <v>10.666666666666666</v>
      </c>
      <c r="H124" s="71">
        <f t="shared" si="41"/>
        <v>40.083333333333336</v>
      </c>
      <c r="I124" s="36">
        <f t="shared" si="42"/>
        <v>0.73388773388773387</v>
      </c>
      <c r="J124" s="36">
        <f t="shared" si="43"/>
        <v>0.26611226611226607</v>
      </c>
      <c r="K124" s="36">
        <v>50.25</v>
      </c>
      <c r="L124" s="36">
        <v>24.916666666666668</v>
      </c>
      <c r="M124" s="36">
        <f t="shared" si="44"/>
        <v>75.166666666666671</v>
      </c>
      <c r="N124" s="36">
        <f t="shared" si="45"/>
        <v>0.66851441241685139</v>
      </c>
      <c r="O124" s="1">
        <f t="shared" si="46"/>
        <v>0.33148558758314856</v>
      </c>
      <c r="Q124" s="1" t="s">
        <v>0</v>
      </c>
      <c r="R124" s="2">
        <v>0</v>
      </c>
      <c r="S124" s="36">
        <v>0</v>
      </c>
      <c r="T124" s="36">
        <v>0</v>
      </c>
      <c r="U124" s="36">
        <v>0</v>
      </c>
      <c r="V124" s="36">
        <v>40</v>
      </c>
      <c r="W124" s="36">
        <f t="shared" si="47"/>
        <v>0</v>
      </c>
      <c r="X124" s="1">
        <v>0</v>
      </c>
      <c r="Y124" s="2">
        <v>0</v>
      </c>
      <c r="Z124" s="36">
        <v>0</v>
      </c>
      <c r="AA124" s="36">
        <v>0</v>
      </c>
      <c r="AB124" s="36">
        <v>0</v>
      </c>
      <c r="AC124" s="36">
        <v>40</v>
      </c>
      <c r="AD124" s="36">
        <f t="shared" si="48"/>
        <v>0</v>
      </c>
      <c r="AE124" s="1">
        <v>0</v>
      </c>
      <c r="AF124" s="36">
        <f t="shared" si="49"/>
        <v>0</v>
      </c>
      <c r="AG124" s="1">
        <f t="shared" si="50"/>
        <v>0</v>
      </c>
      <c r="AH124" s="19" t="e">
        <f t="shared" si="51"/>
        <v>#DIV/0!</v>
      </c>
      <c r="AI124" s="39" t="e">
        <f t="shared" si="52"/>
        <v>#DIV/0!</v>
      </c>
    </row>
    <row r="125" spans="1:36" s="36" customFormat="1" x14ac:dyDescent="0.3">
      <c r="A125" s="2">
        <v>130</v>
      </c>
      <c r="B125" s="2">
        <v>29</v>
      </c>
      <c r="C125" s="36" t="s">
        <v>30</v>
      </c>
      <c r="D125" s="36">
        <v>5</v>
      </c>
      <c r="E125" s="37" t="s">
        <v>98</v>
      </c>
      <c r="F125" s="2">
        <v>29.416666666666668</v>
      </c>
      <c r="G125" s="36">
        <v>10.666666666666666</v>
      </c>
      <c r="H125" s="71">
        <f t="shared" si="41"/>
        <v>40.083333333333336</v>
      </c>
      <c r="I125" s="36">
        <f t="shared" si="42"/>
        <v>0.73388773388773387</v>
      </c>
      <c r="J125" s="36">
        <f t="shared" si="43"/>
        <v>0.26611226611226607</v>
      </c>
      <c r="K125" s="36">
        <v>50.25</v>
      </c>
      <c r="L125" s="36">
        <v>24.916666666666668</v>
      </c>
      <c r="M125" s="36">
        <f t="shared" si="44"/>
        <v>75.166666666666671</v>
      </c>
      <c r="N125" s="36">
        <f t="shared" si="45"/>
        <v>0.66851441241685139</v>
      </c>
      <c r="O125" s="1">
        <f t="shared" si="46"/>
        <v>0.33148558758314856</v>
      </c>
      <c r="Q125" s="1" t="s">
        <v>29</v>
      </c>
      <c r="R125" s="2">
        <v>3</v>
      </c>
      <c r="S125" s="36">
        <v>33</v>
      </c>
      <c r="T125" s="36">
        <v>47</v>
      </c>
      <c r="U125" s="36">
        <v>22</v>
      </c>
      <c r="V125" s="36">
        <v>40</v>
      </c>
      <c r="W125" s="36">
        <f t="shared" si="47"/>
        <v>850</v>
      </c>
      <c r="X125" s="1">
        <v>255000</v>
      </c>
      <c r="Y125" s="2">
        <v>0</v>
      </c>
      <c r="Z125" s="36">
        <v>0</v>
      </c>
      <c r="AA125" s="36">
        <v>0</v>
      </c>
      <c r="AB125" s="36">
        <v>0</v>
      </c>
      <c r="AC125" s="36">
        <v>40</v>
      </c>
      <c r="AD125" s="36">
        <f t="shared" si="48"/>
        <v>0</v>
      </c>
      <c r="AE125" s="1">
        <v>0</v>
      </c>
      <c r="AF125" s="36">
        <f t="shared" si="49"/>
        <v>850</v>
      </c>
      <c r="AG125" s="1">
        <f t="shared" si="50"/>
        <v>255000</v>
      </c>
      <c r="AH125" s="19">
        <f t="shared" si="51"/>
        <v>1</v>
      </c>
      <c r="AI125" s="39">
        <f t="shared" si="52"/>
        <v>0</v>
      </c>
    </row>
    <row r="126" spans="1:36" s="36" customFormat="1" x14ac:dyDescent="0.3">
      <c r="A126" s="2">
        <v>131</v>
      </c>
      <c r="B126" s="2">
        <v>29</v>
      </c>
      <c r="C126" s="36" t="s">
        <v>16</v>
      </c>
      <c r="D126" s="36">
        <v>5</v>
      </c>
      <c r="E126" s="37" t="s">
        <v>98</v>
      </c>
      <c r="F126" s="2">
        <v>29.416666666666668</v>
      </c>
      <c r="G126" s="36">
        <v>10.666666666666666</v>
      </c>
      <c r="H126" s="71">
        <f t="shared" si="41"/>
        <v>40.083333333333336</v>
      </c>
      <c r="I126" s="36">
        <f t="shared" si="42"/>
        <v>0.73388773388773387</v>
      </c>
      <c r="J126" s="36">
        <f t="shared" si="43"/>
        <v>0.26611226611226607</v>
      </c>
      <c r="K126" s="36">
        <v>50.25</v>
      </c>
      <c r="L126" s="36">
        <v>24.916666666666668</v>
      </c>
      <c r="M126" s="36">
        <f t="shared" si="44"/>
        <v>75.166666666666671</v>
      </c>
      <c r="N126" s="36">
        <f t="shared" si="45"/>
        <v>0.66851441241685139</v>
      </c>
      <c r="O126" s="1">
        <f t="shared" si="46"/>
        <v>0.33148558758314856</v>
      </c>
      <c r="Q126" s="1" t="s">
        <v>17</v>
      </c>
      <c r="R126" s="2">
        <v>0</v>
      </c>
      <c r="S126" s="36">
        <v>0</v>
      </c>
      <c r="T126" s="36">
        <v>0</v>
      </c>
      <c r="U126" s="36">
        <v>0</v>
      </c>
      <c r="V126" s="36">
        <v>40</v>
      </c>
      <c r="W126" s="36">
        <f t="shared" si="47"/>
        <v>0</v>
      </c>
      <c r="X126" s="1">
        <v>0</v>
      </c>
      <c r="Y126" s="2">
        <v>4</v>
      </c>
      <c r="Z126" s="36">
        <v>68</v>
      </c>
      <c r="AA126" s="36">
        <v>73</v>
      </c>
      <c r="AB126" s="36">
        <v>62</v>
      </c>
      <c r="AC126" s="36">
        <v>40</v>
      </c>
      <c r="AD126" s="36">
        <f t="shared" si="48"/>
        <v>16916.666666666668</v>
      </c>
      <c r="AE126" s="1">
        <v>5075000</v>
      </c>
      <c r="AF126" s="36">
        <f t="shared" si="49"/>
        <v>16916.666666666668</v>
      </c>
      <c r="AG126" s="1">
        <f t="shared" si="50"/>
        <v>5075000</v>
      </c>
      <c r="AH126" s="19">
        <f t="shared" si="51"/>
        <v>0</v>
      </c>
      <c r="AI126" s="39">
        <f t="shared" si="52"/>
        <v>1</v>
      </c>
    </row>
    <row r="127" spans="1:36" s="36" customFormat="1" x14ac:dyDescent="0.3">
      <c r="A127" s="2">
        <v>132</v>
      </c>
      <c r="B127" s="2">
        <v>29</v>
      </c>
      <c r="C127" s="36" t="s">
        <v>15</v>
      </c>
      <c r="D127" s="36">
        <v>5</v>
      </c>
      <c r="E127" s="37" t="s">
        <v>98</v>
      </c>
      <c r="F127" s="2">
        <v>29.416666666666668</v>
      </c>
      <c r="G127" s="36">
        <v>10.666666666666666</v>
      </c>
      <c r="H127" s="71">
        <f t="shared" si="41"/>
        <v>40.083333333333336</v>
      </c>
      <c r="I127" s="36">
        <f t="shared" si="42"/>
        <v>0.73388773388773387</v>
      </c>
      <c r="J127" s="36">
        <f t="shared" si="43"/>
        <v>0.26611226611226607</v>
      </c>
      <c r="K127" s="36">
        <v>50.25</v>
      </c>
      <c r="L127" s="36">
        <v>24.916666666666668</v>
      </c>
      <c r="M127" s="36">
        <f t="shared" si="44"/>
        <v>75.166666666666671</v>
      </c>
      <c r="N127" s="36">
        <f t="shared" si="45"/>
        <v>0.66851441241685139</v>
      </c>
      <c r="O127" s="1">
        <f t="shared" si="46"/>
        <v>0.33148558758314856</v>
      </c>
      <c r="Q127" s="1" t="s">
        <v>0</v>
      </c>
      <c r="R127" s="2">
        <v>0</v>
      </c>
      <c r="S127" s="36">
        <v>0</v>
      </c>
      <c r="T127" s="36">
        <v>0</v>
      </c>
      <c r="U127" s="36">
        <v>0</v>
      </c>
      <c r="V127" s="36">
        <v>40</v>
      </c>
      <c r="W127" s="36">
        <f t="shared" si="47"/>
        <v>0</v>
      </c>
      <c r="X127" s="1">
        <v>0</v>
      </c>
      <c r="Y127" s="2">
        <v>0</v>
      </c>
      <c r="Z127" s="36">
        <v>0</v>
      </c>
      <c r="AA127" s="36">
        <v>0</v>
      </c>
      <c r="AB127" s="36">
        <v>0</v>
      </c>
      <c r="AC127" s="36">
        <v>40</v>
      </c>
      <c r="AD127" s="36">
        <f t="shared" si="48"/>
        <v>0</v>
      </c>
      <c r="AE127" s="1">
        <v>0</v>
      </c>
      <c r="AF127" s="36">
        <f t="shared" si="49"/>
        <v>0</v>
      </c>
      <c r="AG127" s="1">
        <f t="shared" si="50"/>
        <v>0</v>
      </c>
      <c r="AH127" s="19" t="e">
        <f t="shared" si="51"/>
        <v>#DIV/0!</v>
      </c>
      <c r="AI127" s="39" t="e">
        <f t="shared" si="52"/>
        <v>#DIV/0!</v>
      </c>
    </row>
    <row r="128" spans="1:36" s="36" customFormat="1" x14ac:dyDescent="0.3">
      <c r="A128" s="2">
        <v>133</v>
      </c>
      <c r="B128" s="2">
        <v>29</v>
      </c>
      <c r="C128" s="36" t="s">
        <v>14</v>
      </c>
      <c r="D128" s="36">
        <v>5</v>
      </c>
      <c r="E128" s="37" t="s">
        <v>98</v>
      </c>
      <c r="F128" s="2">
        <v>29.416666666666668</v>
      </c>
      <c r="G128" s="36">
        <v>10.666666666666666</v>
      </c>
      <c r="H128" s="71">
        <f t="shared" si="41"/>
        <v>40.083333333333336</v>
      </c>
      <c r="I128" s="36">
        <f t="shared" si="42"/>
        <v>0.73388773388773387</v>
      </c>
      <c r="J128" s="36">
        <f t="shared" si="43"/>
        <v>0.26611226611226607</v>
      </c>
      <c r="K128" s="36">
        <v>50.25</v>
      </c>
      <c r="L128" s="36">
        <v>24.916666666666668</v>
      </c>
      <c r="M128" s="36">
        <f t="shared" si="44"/>
        <v>75.166666666666671</v>
      </c>
      <c r="N128" s="36">
        <f t="shared" si="45"/>
        <v>0.66851441241685139</v>
      </c>
      <c r="O128" s="1">
        <f t="shared" si="46"/>
        <v>0.33148558758314856</v>
      </c>
      <c r="Q128" s="1" t="s">
        <v>28</v>
      </c>
      <c r="R128" s="2">
        <v>4</v>
      </c>
      <c r="S128" s="36">
        <v>28</v>
      </c>
      <c r="T128" s="36">
        <v>19</v>
      </c>
      <c r="U128" s="36">
        <v>32</v>
      </c>
      <c r="V128" s="36">
        <v>40</v>
      </c>
      <c r="W128" s="36">
        <f t="shared" si="47"/>
        <v>6583.333333333333</v>
      </c>
      <c r="X128" s="1">
        <v>1975000</v>
      </c>
      <c r="Y128" s="2">
        <v>4</v>
      </c>
      <c r="Z128" s="36">
        <v>39</v>
      </c>
      <c r="AA128" s="36">
        <v>46</v>
      </c>
      <c r="AB128" s="36">
        <v>54</v>
      </c>
      <c r="AC128" s="36">
        <v>40</v>
      </c>
      <c r="AD128" s="36">
        <f t="shared" si="48"/>
        <v>11583.333333333334</v>
      </c>
      <c r="AE128" s="1">
        <v>3475000</v>
      </c>
      <c r="AF128" s="36">
        <f t="shared" si="49"/>
        <v>18166.666666666668</v>
      </c>
      <c r="AG128" s="1">
        <f t="shared" si="50"/>
        <v>5450000</v>
      </c>
      <c r="AH128" s="19">
        <f t="shared" si="51"/>
        <v>0.36238532110091742</v>
      </c>
      <c r="AI128" s="39">
        <f t="shared" si="52"/>
        <v>0.63761467889908252</v>
      </c>
    </row>
    <row r="129" spans="1:35" s="36" customFormat="1" x14ac:dyDescent="0.3">
      <c r="A129" s="2">
        <v>134</v>
      </c>
      <c r="B129" s="2">
        <v>29</v>
      </c>
      <c r="C129" s="36" t="s">
        <v>12</v>
      </c>
      <c r="D129" s="36">
        <v>5</v>
      </c>
      <c r="E129" s="37" t="s">
        <v>98</v>
      </c>
      <c r="F129" s="2">
        <v>29.416666666666668</v>
      </c>
      <c r="G129" s="36">
        <v>10.666666666666666</v>
      </c>
      <c r="H129" s="71">
        <f t="shared" si="41"/>
        <v>40.083333333333336</v>
      </c>
      <c r="I129" s="36">
        <f t="shared" si="42"/>
        <v>0.73388773388773387</v>
      </c>
      <c r="J129" s="36">
        <f t="shared" si="43"/>
        <v>0.26611226611226607</v>
      </c>
      <c r="K129" s="36">
        <v>50.25</v>
      </c>
      <c r="L129" s="36">
        <v>24.916666666666668</v>
      </c>
      <c r="M129" s="36">
        <f t="shared" si="44"/>
        <v>75.166666666666671</v>
      </c>
      <c r="N129" s="36">
        <f t="shared" si="45"/>
        <v>0.66851441241685139</v>
      </c>
      <c r="O129" s="1">
        <f t="shared" si="46"/>
        <v>0.33148558758314856</v>
      </c>
      <c r="Q129" s="1" t="s">
        <v>0</v>
      </c>
      <c r="R129" s="2">
        <v>0</v>
      </c>
      <c r="S129" s="36">
        <v>0</v>
      </c>
      <c r="T129" s="36">
        <v>0</v>
      </c>
      <c r="U129" s="36">
        <v>0</v>
      </c>
      <c r="V129" s="36">
        <v>40</v>
      </c>
      <c r="W129" s="36">
        <f t="shared" si="47"/>
        <v>0</v>
      </c>
      <c r="X129" s="1">
        <v>0</v>
      </c>
      <c r="Y129" s="2">
        <v>0</v>
      </c>
      <c r="Z129" s="36">
        <v>0</v>
      </c>
      <c r="AA129" s="36">
        <v>0</v>
      </c>
      <c r="AB129" s="36">
        <v>0</v>
      </c>
      <c r="AC129" s="36">
        <v>40</v>
      </c>
      <c r="AD129" s="36">
        <f t="shared" si="48"/>
        <v>0</v>
      </c>
      <c r="AE129" s="1">
        <v>0</v>
      </c>
      <c r="AF129" s="36">
        <f t="shared" si="49"/>
        <v>0</v>
      </c>
      <c r="AG129" s="1">
        <f t="shared" si="50"/>
        <v>0</v>
      </c>
      <c r="AH129" s="19" t="e">
        <f t="shared" si="51"/>
        <v>#DIV/0!</v>
      </c>
      <c r="AI129" s="39" t="e">
        <f t="shared" si="52"/>
        <v>#DIV/0!</v>
      </c>
    </row>
    <row r="130" spans="1:35" s="36" customFormat="1" x14ac:dyDescent="0.3">
      <c r="A130" s="2">
        <v>135</v>
      </c>
      <c r="B130" s="2">
        <v>29</v>
      </c>
      <c r="C130" s="36" t="s">
        <v>11</v>
      </c>
      <c r="D130" s="36">
        <v>5</v>
      </c>
      <c r="E130" s="37" t="s">
        <v>98</v>
      </c>
      <c r="F130" s="2">
        <v>29.416666666666668</v>
      </c>
      <c r="G130" s="36">
        <v>10.666666666666666</v>
      </c>
      <c r="H130" s="71">
        <f t="shared" ref="H130:H155" si="53">SUM(F130:G130)</f>
        <v>40.083333333333336</v>
      </c>
      <c r="I130" s="36">
        <f t="shared" ref="I130:I155" si="54">F130/H130</f>
        <v>0.73388773388773387</v>
      </c>
      <c r="J130" s="36">
        <f t="shared" ref="J130:J155" si="55">G130/H130</f>
        <v>0.26611226611226607</v>
      </c>
      <c r="K130" s="36">
        <v>50.25</v>
      </c>
      <c r="L130" s="36">
        <v>24.916666666666668</v>
      </c>
      <c r="M130" s="36">
        <f t="shared" ref="M130:M155" si="56">SUM(K130:L130)</f>
        <v>75.166666666666671</v>
      </c>
      <c r="N130" s="36">
        <f t="shared" ref="N130:N155" si="57">K130/M130</f>
        <v>0.66851441241685139</v>
      </c>
      <c r="O130" s="1">
        <f t="shared" ref="O130:O155" si="58">L130/M130</f>
        <v>0.33148558758314856</v>
      </c>
      <c r="Q130" s="1" t="s">
        <v>27</v>
      </c>
      <c r="R130" s="2">
        <v>0</v>
      </c>
      <c r="S130" s="36">
        <v>0</v>
      </c>
      <c r="T130" s="36">
        <v>0</v>
      </c>
      <c r="U130" s="36">
        <v>0</v>
      </c>
      <c r="V130" s="36">
        <v>40</v>
      </c>
      <c r="W130" s="36">
        <f t="shared" ref="W130:W155" si="59">AVERAGE(S130:U130)*10^$R130/V130</f>
        <v>0</v>
      </c>
      <c r="X130" s="1">
        <v>0</v>
      </c>
      <c r="Y130" s="2">
        <v>3</v>
      </c>
      <c r="Z130" s="36">
        <v>99</v>
      </c>
      <c r="AA130" s="36">
        <v>97</v>
      </c>
      <c r="AB130" s="36">
        <v>98</v>
      </c>
      <c r="AC130" s="36">
        <v>40</v>
      </c>
      <c r="AD130" s="36">
        <f t="shared" ref="AD130:AD155" si="60">AVERAGE(Z130:AB130)*10^Y130/AC130</f>
        <v>2450</v>
      </c>
      <c r="AE130" s="1">
        <v>735000</v>
      </c>
      <c r="AF130" s="36">
        <f t="shared" ref="AF130:AF155" si="61">SUM(W130,AD130)</f>
        <v>2450</v>
      </c>
      <c r="AG130" s="1">
        <f t="shared" ref="AG130:AG155" si="62">SUM(X130,AE130)</f>
        <v>735000</v>
      </c>
      <c r="AH130" s="19">
        <f t="shared" ref="AH130:AH155" si="63">X130/AG130</f>
        <v>0</v>
      </c>
      <c r="AI130" s="39">
        <f t="shared" ref="AI130:AI155" si="64">AE130/AG130</f>
        <v>1</v>
      </c>
    </row>
    <row r="131" spans="1:35" s="36" customFormat="1" x14ac:dyDescent="0.3">
      <c r="A131" s="2">
        <v>136</v>
      </c>
      <c r="B131" s="2">
        <v>29</v>
      </c>
      <c r="C131" s="36" t="s">
        <v>10</v>
      </c>
      <c r="D131" s="36">
        <v>5</v>
      </c>
      <c r="E131" s="37" t="s">
        <v>98</v>
      </c>
      <c r="F131" s="2">
        <v>29.416666666666668</v>
      </c>
      <c r="G131" s="36">
        <v>10.666666666666666</v>
      </c>
      <c r="H131" s="71">
        <f t="shared" si="53"/>
        <v>40.083333333333336</v>
      </c>
      <c r="I131" s="36">
        <f t="shared" si="54"/>
        <v>0.73388773388773387</v>
      </c>
      <c r="J131" s="36">
        <f t="shared" si="55"/>
        <v>0.26611226611226607</v>
      </c>
      <c r="K131" s="36">
        <v>50.25</v>
      </c>
      <c r="L131" s="36">
        <v>24.916666666666668</v>
      </c>
      <c r="M131" s="36">
        <f t="shared" si="56"/>
        <v>75.166666666666671</v>
      </c>
      <c r="N131" s="36">
        <f t="shared" si="57"/>
        <v>0.66851441241685139</v>
      </c>
      <c r="O131" s="1">
        <f t="shared" si="58"/>
        <v>0.33148558758314856</v>
      </c>
      <c r="Q131" s="1" t="s">
        <v>5</v>
      </c>
      <c r="R131" s="2">
        <v>1</v>
      </c>
      <c r="S131" s="36">
        <v>84</v>
      </c>
      <c r="T131" s="36">
        <v>103</v>
      </c>
      <c r="U131" s="36">
        <v>74</v>
      </c>
      <c r="V131" s="36">
        <v>40</v>
      </c>
      <c r="W131" s="36">
        <f t="shared" si="59"/>
        <v>21.75</v>
      </c>
      <c r="X131" s="1">
        <v>6525</v>
      </c>
      <c r="Y131" s="2">
        <v>0</v>
      </c>
      <c r="Z131" s="36">
        <v>0</v>
      </c>
      <c r="AA131" s="36">
        <v>0</v>
      </c>
      <c r="AB131" s="36">
        <v>0</v>
      </c>
      <c r="AC131" s="36">
        <v>40</v>
      </c>
      <c r="AD131" s="36">
        <f t="shared" si="60"/>
        <v>0</v>
      </c>
      <c r="AE131" s="1">
        <v>0</v>
      </c>
      <c r="AF131" s="36">
        <f t="shared" si="61"/>
        <v>21.75</v>
      </c>
      <c r="AG131" s="1">
        <f t="shared" si="62"/>
        <v>6525</v>
      </c>
      <c r="AH131" s="19">
        <f t="shared" si="63"/>
        <v>1</v>
      </c>
      <c r="AI131" s="39">
        <f t="shared" si="64"/>
        <v>0</v>
      </c>
    </row>
    <row r="132" spans="1:35" s="36" customFormat="1" x14ac:dyDescent="0.3">
      <c r="A132" s="2">
        <v>137</v>
      </c>
      <c r="B132" s="2">
        <v>29</v>
      </c>
      <c r="C132" s="36" t="s">
        <v>9</v>
      </c>
      <c r="D132" s="36">
        <v>5</v>
      </c>
      <c r="E132" s="37" t="s">
        <v>98</v>
      </c>
      <c r="F132" s="2">
        <v>29.416666666666668</v>
      </c>
      <c r="G132" s="36">
        <v>10.666666666666666</v>
      </c>
      <c r="H132" s="71">
        <f t="shared" si="53"/>
        <v>40.083333333333336</v>
      </c>
      <c r="I132" s="36">
        <f t="shared" si="54"/>
        <v>0.73388773388773387</v>
      </c>
      <c r="J132" s="36">
        <f t="shared" si="55"/>
        <v>0.26611226611226607</v>
      </c>
      <c r="K132" s="36">
        <v>50.25</v>
      </c>
      <c r="L132" s="36">
        <v>24.916666666666668</v>
      </c>
      <c r="M132" s="36">
        <f t="shared" si="56"/>
        <v>75.166666666666671</v>
      </c>
      <c r="N132" s="36">
        <f t="shared" si="57"/>
        <v>0.66851441241685139</v>
      </c>
      <c r="O132" s="1">
        <f t="shared" si="58"/>
        <v>0.33148558758314856</v>
      </c>
      <c r="Q132" s="1" t="s">
        <v>26</v>
      </c>
      <c r="R132" s="2">
        <v>3</v>
      </c>
      <c r="S132" s="36">
        <v>48</v>
      </c>
      <c r="T132" s="36">
        <v>50</v>
      </c>
      <c r="U132" s="36">
        <v>26</v>
      </c>
      <c r="V132" s="36">
        <v>40</v>
      </c>
      <c r="W132" s="36">
        <f t="shared" si="59"/>
        <v>1033.3333333333335</v>
      </c>
      <c r="X132" s="1">
        <v>310000.00000000006</v>
      </c>
      <c r="Y132" s="2">
        <v>2</v>
      </c>
      <c r="Z132" s="36">
        <v>86</v>
      </c>
      <c r="AA132" s="36">
        <v>70</v>
      </c>
      <c r="AB132" s="36">
        <v>63</v>
      </c>
      <c r="AC132" s="36">
        <v>40</v>
      </c>
      <c r="AD132" s="36">
        <f t="shared" si="60"/>
        <v>182.5</v>
      </c>
      <c r="AE132" s="1">
        <v>54750</v>
      </c>
      <c r="AF132" s="36">
        <f t="shared" si="61"/>
        <v>1215.8333333333335</v>
      </c>
      <c r="AG132" s="1">
        <f t="shared" si="62"/>
        <v>364750.00000000006</v>
      </c>
      <c r="AH132" s="19">
        <f t="shared" si="63"/>
        <v>0.84989718985606577</v>
      </c>
      <c r="AI132" s="39">
        <f t="shared" si="64"/>
        <v>0.15010281014393417</v>
      </c>
    </row>
    <row r="133" spans="1:35" s="36" customFormat="1" x14ac:dyDescent="0.3">
      <c r="A133" s="2">
        <v>138</v>
      </c>
      <c r="B133" s="2">
        <v>29</v>
      </c>
      <c r="C133" s="36" t="s">
        <v>7</v>
      </c>
      <c r="D133" s="36">
        <v>5</v>
      </c>
      <c r="E133" s="37" t="s">
        <v>98</v>
      </c>
      <c r="F133" s="2">
        <v>29.416666666666668</v>
      </c>
      <c r="G133" s="36">
        <v>10.666666666666666</v>
      </c>
      <c r="H133" s="71">
        <f t="shared" si="53"/>
        <v>40.083333333333336</v>
      </c>
      <c r="I133" s="36">
        <f t="shared" si="54"/>
        <v>0.73388773388773387</v>
      </c>
      <c r="J133" s="36">
        <f t="shared" si="55"/>
        <v>0.26611226611226607</v>
      </c>
      <c r="K133" s="36">
        <v>50.25</v>
      </c>
      <c r="L133" s="36">
        <v>24.916666666666668</v>
      </c>
      <c r="M133" s="36">
        <f t="shared" si="56"/>
        <v>75.166666666666671</v>
      </c>
      <c r="N133" s="36">
        <f t="shared" si="57"/>
        <v>0.66851441241685139</v>
      </c>
      <c r="O133" s="1">
        <f t="shared" si="58"/>
        <v>0.33148558758314856</v>
      </c>
      <c r="Q133" s="1" t="s">
        <v>25</v>
      </c>
      <c r="R133" s="2">
        <v>3</v>
      </c>
      <c r="S133" s="36">
        <v>27</v>
      </c>
      <c r="T133" s="36">
        <v>30</v>
      </c>
      <c r="U133" s="36">
        <v>35</v>
      </c>
      <c r="V133" s="36">
        <v>40</v>
      </c>
      <c r="W133" s="36">
        <f t="shared" si="59"/>
        <v>766.66666666666674</v>
      </c>
      <c r="X133" s="1">
        <v>230000.00000000003</v>
      </c>
      <c r="Y133" s="2">
        <v>3</v>
      </c>
      <c r="Z133" s="36">
        <v>55</v>
      </c>
      <c r="AA133" s="36">
        <v>55</v>
      </c>
      <c r="AB133" s="36">
        <v>60</v>
      </c>
      <c r="AC133" s="36">
        <v>40</v>
      </c>
      <c r="AD133" s="36">
        <f t="shared" si="60"/>
        <v>1416.6666666666665</v>
      </c>
      <c r="AE133" s="1">
        <v>424999.99999999994</v>
      </c>
      <c r="AF133" s="36">
        <f t="shared" si="61"/>
        <v>2183.333333333333</v>
      </c>
      <c r="AG133" s="1">
        <f t="shared" si="62"/>
        <v>655000</v>
      </c>
      <c r="AH133" s="19">
        <f t="shared" si="63"/>
        <v>0.35114503816793896</v>
      </c>
      <c r="AI133" s="39">
        <f t="shared" si="64"/>
        <v>0.64885496183206093</v>
      </c>
    </row>
    <row r="134" spans="1:35" s="36" customFormat="1" x14ac:dyDescent="0.3">
      <c r="A134" s="2">
        <v>139</v>
      </c>
      <c r="B134" s="2">
        <v>29</v>
      </c>
      <c r="C134" s="36" t="s">
        <v>6</v>
      </c>
      <c r="D134" s="36">
        <v>5</v>
      </c>
      <c r="E134" s="37" t="s">
        <v>98</v>
      </c>
      <c r="F134" s="2">
        <v>29.416666666666668</v>
      </c>
      <c r="G134" s="36">
        <v>10.666666666666666</v>
      </c>
      <c r="H134" s="71">
        <f t="shared" si="53"/>
        <v>40.083333333333336</v>
      </c>
      <c r="I134" s="36">
        <f t="shared" si="54"/>
        <v>0.73388773388773387</v>
      </c>
      <c r="J134" s="36">
        <f t="shared" si="55"/>
        <v>0.26611226611226607</v>
      </c>
      <c r="K134" s="36">
        <v>50.25</v>
      </c>
      <c r="L134" s="36">
        <v>24.916666666666668</v>
      </c>
      <c r="M134" s="36">
        <f t="shared" si="56"/>
        <v>75.166666666666671</v>
      </c>
      <c r="N134" s="36">
        <f t="shared" si="57"/>
        <v>0.66851441241685139</v>
      </c>
      <c r="O134" s="1">
        <f t="shared" si="58"/>
        <v>0.33148558758314856</v>
      </c>
      <c r="Q134" s="1" t="s">
        <v>24</v>
      </c>
      <c r="R134" s="2">
        <v>2</v>
      </c>
      <c r="S134" s="36">
        <v>111</v>
      </c>
      <c r="T134" s="36">
        <v>89</v>
      </c>
      <c r="U134" s="36">
        <v>100</v>
      </c>
      <c r="V134" s="36">
        <v>40</v>
      </c>
      <c r="W134" s="36">
        <f t="shared" si="59"/>
        <v>250</v>
      </c>
      <c r="X134" s="1">
        <v>75000</v>
      </c>
      <c r="Y134" s="2">
        <v>3</v>
      </c>
      <c r="Z134" s="36">
        <v>72</v>
      </c>
      <c r="AA134" s="36">
        <v>71</v>
      </c>
      <c r="AB134" s="36">
        <v>58</v>
      </c>
      <c r="AC134" s="36">
        <v>40</v>
      </c>
      <c r="AD134" s="36">
        <f t="shared" si="60"/>
        <v>1675</v>
      </c>
      <c r="AE134" s="1">
        <v>502500</v>
      </c>
      <c r="AF134" s="36">
        <f t="shared" si="61"/>
        <v>1925</v>
      </c>
      <c r="AG134" s="1">
        <f t="shared" si="62"/>
        <v>577500</v>
      </c>
      <c r="AH134" s="19">
        <f t="shared" si="63"/>
        <v>0.12987012987012986</v>
      </c>
      <c r="AI134" s="39">
        <f t="shared" si="64"/>
        <v>0.87012987012987009</v>
      </c>
    </row>
    <row r="135" spans="1:35" s="36" customFormat="1" x14ac:dyDescent="0.3">
      <c r="A135" s="2">
        <v>140</v>
      </c>
      <c r="B135" s="2">
        <v>29</v>
      </c>
      <c r="C135" s="36" t="s">
        <v>4</v>
      </c>
      <c r="D135" s="36">
        <v>5</v>
      </c>
      <c r="E135" s="37" t="s">
        <v>98</v>
      </c>
      <c r="F135" s="2">
        <v>29.416666666666668</v>
      </c>
      <c r="G135" s="36">
        <v>10.666666666666666</v>
      </c>
      <c r="H135" s="71">
        <f t="shared" si="53"/>
        <v>40.083333333333336</v>
      </c>
      <c r="I135" s="36">
        <f t="shared" si="54"/>
        <v>0.73388773388773387</v>
      </c>
      <c r="J135" s="36">
        <f t="shared" si="55"/>
        <v>0.26611226611226607</v>
      </c>
      <c r="K135" s="36">
        <v>50.25</v>
      </c>
      <c r="L135" s="36">
        <v>24.916666666666668</v>
      </c>
      <c r="M135" s="36">
        <f t="shared" si="56"/>
        <v>75.166666666666671</v>
      </c>
      <c r="N135" s="36">
        <f t="shared" si="57"/>
        <v>0.66851441241685139</v>
      </c>
      <c r="O135" s="1">
        <f t="shared" si="58"/>
        <v>0.33148558758314856</v>
      </c>
      <c r="Q135" s="1" t="s">
        <v>5</v>
      </c>
      <c r="R135" s="2">
        <v>3</v>
      </c>
      <c r="S135" s="36">
        <v>76</v>
      </c>
      <c r="T135" s="36">
        <v>75</v>
      </c>
      <c r="U135" s="36">
        <v>58</v>
      </c>
      <c r="V135" s="36">
        <v>40</v>
      </c>
      <c r="W135" s="36">
        <f t="shared" si="59"/>
        <v>1741.6666666666667</v>
      </c>
      <c r="X135" s="1">
        <v>522500</v>
      </c>
      <c r="Y135" s="2">
        <v>0</v>
      </c>
      <c r="Z135" s="36">
        <v>0</v>
      </c>
      <c r="AA135" s="36">
        <v>0</v>
      </c>
      <c r="AB135" s="36">
        <v>0</v>
      </c>
      <c r="AC135" s="36">
        <v>40</v>
      </c>
      <c r="AD135" s="36">
        <f t="shared" si="60"/>
        <v>0</v>
      </c>
      <c r="AE135" s="1">
        <v>0</v>
      </c>
      <c r="AF135" s="36">
        <f t="shared" si="61"/>
        <v>1741.6666666666667</v>
      </c>
      <c r="AG135" s="1">
        <f t="shared" si="62"/>
        <v>522500</v>
      </c>
      <c r="AH135" s="19">
        <f t="shared" si="63"/>
        <v>1</v>
      </c>
      <c r="AI135" s="39">
        <f t="shared" si="64"/>
        <v>0</v>
      </c>
    </row>
    <row r="136" spans="1:35" s="36" customFormat="1" x14ac:dyDescent="0.3">
      <c r="A136" s="2">
        <v>141</v>
      </c>
      <c r="B136" s="2">
        <v>29</v>
      </c>
      <c r="C136" s="36" t="s">
        <v>3</v>
      </c>
      <c r="D136" s="36">
        <v>5</v>
      </c>
      <c r="E136" s="37" t="s">
        <v>98</v>
      </c>
      <c r="F136" s="2">
        <v>29.416666666666668</v>
      </c>
      <c r="G136" s="36">
        <v>10.666666666666666</v>
      </c>
      <c r="H136" s="71">
        <f t="shared" si="53"/>
        <v>40.083333333333336</v>
      </c>
      <c r="I136" s="36">
        <f t="shared" si="54"/>
        <v>0.73388773388773387</v>
      </c>
      <c r="J136" s="36">
        <f t="shared" si="55"/>
        <v>0.26611226611226607</v>
      </c>
      <c r="K136" s="36">
        <v>50.25</v>
      </c>
      <c r="L136" s="36">
        <v>24.916666666666668</v>
      </c>
      <c r="M136" s="36">
        <f t="shared" si="56"/>
        <v>75.166666666666671</v>
      </c>
      <c r="N136" s="36">
        <f t="shared" si="57"/>
        <v>0.66851441241685139</v>
      </c>
      <c r="O136" s="1">
        <f t="shared" si="58"/>
        <v>0.33148558758314856</v>
      </c>
      <c r="Q136" s="1" t="s">
        <v>5</v>
      </c>
      <c r="R136" s="2">
        <v>3</v>
      </c>
      <c r="S136" s="36">
        <v>253</v>
      </c>
      <c r="T136" s="36">
        <v>229</v>
      </c>
      <c r="U136" s="36">
        <v>217</v>
      </c>
      <c r="V136" s="36">
        <v>40</v>
      </c>
      <c r="W136" s="36">
        <f t="shared" si="59"/>
        <v>5825</v>
      </c>
      <c r="X136" s="1">
        <v>1747500</v>
      </c>
      <c r="Y136" s="2">
        <v>0</v>
      </c>
      <c r="Z136" s="36">
        <v>0</v>
      </c>
      <c r="AA136" s="36">
        <v>0</v>
      </c>
      <c r="AB136" s="36">
        <v>0</v>
      </c>
      <c r="AC136" s="36">
        <v>40</v>
      </c>
      <c r="AD136" s="36">
        <f t="shared" si="60"/>
        <v>0</v>
      </c>
      <c r="AE136" s="1">
        <v>0</v>
      </c>
      <c r="AF136" s="36">
        <f t="shared" si="61"/>
        <v>5825</v>
      </c>
      <c r="AG136" s="1">
        <f t="shared" si="62"/>
        <v>1747500</v>
      </c>
      <c r="AH136" s="19">
        <f t="shared" si="63"/>
        <v>1</v>
      </c>
      <c r="AI136" s="39">
        <f t="shared" si="64"/>
        <v>0</v>
      </c>
    </row>
    <row r="137" spans="1:35" s="3" customFormat="1" ht="15" thickBot="1" x14ac:dyDescent="0.35">
      <c r="A137" s="40">
        <v>142</v>
      </c>
      <c r="B137" s="40">
        <v>29</v>
      </c>
      <c r="C137" s="3" t="s">
        <v>2</v>
      </c>
      <c r="D137" s="3">
        <v>5</v>
      </c>
      <c r="E137" s="41" t="s">
        <v>98</v>
      </c>
      <c r="F137" s="40">
        <v>29.416666666666668</v>
      </c>
      <c r="G137" s="3">
        <v>10.666666666666666</v>
      </c>
      <c r="H137" s="73">
        <f t="shared" si="53"/>
        <v>40.083333333333336</v>
      </c>
      <c r="I137" s="3">
        <f t="shared" si="54"/>
        <v>0.73388773388773387</v>
      </c>
      <c r="J137" s="3">
        <f t="shared" si="55"/>
        <v>0.26611226611226607</v>
      </c>
      <c r="K137" s="3">
        <v>50.25</v>
      </c>
      <c r="L137" s="3">
        <v>24.916666666666668</v>
      </c>
      <c r="M137" s="3">
        <f t="shared" si="56"/>
        <v>75.166666666666671</v>
      </c>
      <c r="N137" s="3">
        <f t="shared" si="57"/>
        <v>0.66851441241685139</v>
      </c>
      <c r="O137" s="42">
        <f t="shared" si="58"/>
        <v>0.33148558758314856</v>
      </c>
      <c r="Q137" s="42" t="s">
        <v>17</v>
      </c>
      <c r="R137" s="40">
        <v>3</v>
      </c>
      <c r="S137" s="3">
        <v>0</v>
      </c>
      <c r="T137" s="3">
        <v>0</v>
      </c>
      <c r="U137" s="3">
        <v>0</v>
      </c>
      <c r="V137" s="3">
        <v>40</v>
      </c>
      <c r="W137" s="3">
        <f t="shared" si="59"/>
        <v>0</v>
      </c>
      <c r="X137" s="42">
        <v>0</v>
      </c>
      <c r="Y137" s="40">
        <v>3</v>
      </c>
      <c r="Z137" s="3">
        <v>196</v>
      </c>
      <c r="AA137" s="3">
        <v>201</v>
      </c>
      <c r="AB137" s="3">
        <v>151</v>
      </c>
      <c r="AC137" s="3">
        <v>40</v>
      </c>
      <c r="AD137" s="3">
        <f t="shared" si="60"/>
        <v>4566.6666666666661</v>
      </c>
      <c r="AE137" s="42">
        <v>1369999.9999999998</v>
      </c>
      <c r="AF137" s="3">
        <f t="shared" si="61"/>
        <v>4566.6666666666661</v>
      </c>
      <c r="AG137" s="42">
        <f t="shared" si="62"/>
        <v>1369999.9999999998</v>
      </c>
      <c r="AH137" s="45">
        <f t="shared" si="63"/>
        <v>0</v>
      </c>
      <c r="AI137" s="46">
        <f t="shared" si="64"/>
        <v>1</v>
      </c>
    </row>
    <row r="138" spans="1:35" s="29" customFormat="1" x14ac:dyDescent="0.3">
      <c r="A138" s="28">
        <v>143</v>
      </c>
      <c r="B138" s="28">
        <v>29</v>
      </c>
      <c r="C138" s="29" t="s">
        <v>23</v>
      </c>
      <c r="D138" s="29" t="s">
        <v>22</v>
      </c>
      <c r="E138" s="30" t="s">
        <v>98</v>
      </c>
      <c r="F138" s="28">
        <v>16.333333333333332</v>
      </c>
      <c r="G138" s="29">
        <v>9.1666666666666661</v>
      </c>
      <c r="H138" s="67">
        <f t="shared" si="53"/>
        <v>25.5</v>
      </c>
      <c r="I138" s="29">
        <f t="shared" si="54"/>
        <v>0.64052287581699341</v>
      </c>
      <c r="J138" s="29">
        <f t="shared" si="55"/>
        <v>0.35947712418300654</v>
      </c>
      <c r="K138" s="29">
        <v>28.083333333333332</v>
      </c>
      <c r="L138" s="29">
        <v>16</v>
      </c>
      <c r="M138" s="29">
        <f t="shared" si="56"/>
        <v>44.083333333333329</v>
      </c>
      <c r="N138" s="29">
        <f t="shared" si="57"/>
        <v>0.63705103969754262</v>
      </c>
      <c r="O138" s="31">
        <f t="shared" si="58"/>
        <v>0.36294896030245749</v>
      </c>
      <c r="Q138" s="33" t="s">
        <v>0</v>
      </c>
      <c r="R138" s="28">
        <v>0</v>
      </c>
      <c r="S138" s="29">
        <v>0</v>
      </c>
      <c r="T138" s="29">
        <v>0</v>
      </c>
      <c r="U138" s="29">
        <v>0</v>
      </c>
      <c r="V138" s="29">
        <v>40</v>
      </c>
      <c r="W138" s="29">
        <f t="shared" si="59"/>
        <v>0</v>
      </c>
      <c r="X138" s="31">
        <v>0</v>
      </c>
      <c r="Y138" s="28">
        <v>0</v>
      </c>
      <c r="Z138" s="29">
        <v>0</v>
      </c>
      <c r="AA138" s="29">
        <v>0</v>
      </c>
      <c r="AB138" s="29">
        <v>0</v>
      </c>
      <c r="AC138" s="29">
        <v>40</v>
      </c>
      <c r="AD138" s="29">
        <f t="shared" si="60"/>
        <v>0</v>
      </c>
      <c r="AE138" s="31">
        <v>0</v>
      </c>
      <c r="AF138" s="29">
        <f t="shared" si="61"/>
        <v>0</v>
      </c>
      <c r="AG138" s="31">
        <f t="shared" si="62"/>
        <v>0</v>
      </c>
      <c r="AH138" s="34" t="e">
        <f t="shared" si="63"/>
        <v>#DIV/0!</v>
      </c>
      <c r="AI138" s="35" t="e">
        <f t="shared" si="64"/>
        <v>#DIV/0!</v>
      </c>
    </row>
    <row r="139" spans="1:35" s="36" customFormat="1" x14ac:dyDescent="0.3">
      <c r="A139" s="2">
        <v>144</v>
      </c>
      <c r="B139" s="2">
        <v>29</v>
      </c>
      <c r="C139" s="36" t="s">
        <v>21</v>
      </c>
      <c r="D139" s="36" t="s">
        <v>22</v>
      </c>
      <c r="E139" s="37" t="s">
        <v>98</v>
      </c>
      <c r="F139" s="2">
        <v>16.333333333333332</v>
      </c>
      <c r="G139" s="36">
        <v>9.1666666666666661</v>
      </c>
      <c r="H139" s="71">
        <f t="shared" si="53"/>
        <v>25.5</v>
      </c>
      <c r="I139" s="36">
        <f t="shared" si="54"/>
        <v>0.64052287581699341</v>
      </c>
      <c r="J139" s="36">
        <f t="shared" si="55"/>
        <v>0.35947712418300654</v>
      </c>
      <c r="K139" s="36">
        <v>28.083333333333332</v>
      </c>
      <c r="L139" s="36">
        <v>16</v>
      </c>
      <c r="M139" s="36">
        <f t="shared" si="56"/>
        <v>44.083333333333329</v>
      </c>
      <c r="N139" s="36">
        <f t="shared" si="57"/>
        <v>0.63705103969754262</v>
      </c>
      <c r="O139" s="1">
        <f t="shared" si="58"/>
        <v>0.36294896030245749</v>
      </c>
      <c r="Q139" s="18" t="s">
        <v>0</v>
      </c>
      <c r="R139" s="2">
        <v>0</v>
      </c>
      <c r="S139" s="36">
        <v>0</v>
      </c>
      <c r="T139" s="36">
        <v>0</v>
      </c>
      <c r="U139" s="36">
        <v>0</v>
      </c>
      <c r="V139" s="36">
        <v>40</v>
      </c>
      <c r="W139" s="36">
        <f t="shared" si="59"/>
        <v>0</v>
      </c>
      <c r="X139" s="1">
        <v>0</v>
      </c>
      <c r="Y139" s="2">
        <v>0</v>
      </c>
      <c r="Z139" s="36">
        <v>0</v>
      </c>
      <c r="AA139" s="36">
        <v>0</v>
      </c>
      <c r="AB139" s="36">
        <v>0</v>
      </c>
      <c r="AC139" s="36">
        <v>40</v>
      </c>
      <c r="AD139" s="36">
        <f t="shared" si="60"/>
        <v>0</v>
      </c>
      <c r="AE139" s="1">
        <v>0</v>
      </c>
      <c r="AF139" s="36">
        <f t="shared" si="61"/>
        <v>0</v>
      </c>
      <c r="AG139" s="1">
        <f t="shared" si="62"/>
        <v>0</v>
      </c>
      <c r="AH139" s="19" t="e">
        <f t="shared" si="63"/>
        <v>#DIV/0!</v>
      </c>
      <c r="AI139" s="39" t="e">
        <f t="shared" si="64"/>
        <v>#DIV/0!</v>
      </c>
    </row>
    <row r="140" spans="1:35" s="36" customFormat="1" x14ac:dyDescent="0.3">
      <c r="A140" s="2">
        <v>145</v>
      </c>
      <c r="B140" s="2">
        <v>29</v>
      </c>
      <c r="C140" s="36" t="s">
        <v>20</v>
      </c>
      <c r="D140" s="36" t="s">
        <v>22</v>
      </c>
      <c r="E140" s="37" t="s">
        <v>98</v>
      </c>
      <c r="F140" s="2">
        <v>16.333333333333332</v>
      </c>
      <c r="G140" s="36">
        <v>9.1666666666666661</v>
      </c>
      <c r="H140" s="71">
        <f t="shared" si="53"/>
        <v>25.5</v>
      </c>
      <c r="I140" s="36">
        <f t="shared" si="54"/>
        <v>0.64052287581699341</v>
      </c>
      <c r="J140" s="36">
        <f t="shared" si="55"/>
        <v>0.35947712418300654</v>
      </c>
      <c r="K140" s="36">
        <v>28.083333333333332</v>
      </c>
      <c r="L140" s="36">
        <v>16</v>
      </c>
      <c r="M140" s="36">
        <f t="shared" si="56"/>
        <v>44.083333333333329</v>
      </c>
      <c r="N140" s="36">
        <f t="shared" si="57"/>
        <v>0.63705103969754262</v>
      </c>
      <c r="O140" s="1">
        <f t="shared" si="58"/>
        <v>0.36294896030245749</v>
      </c>
      <c r="Q140" s="18" t="s">
        <v>0</v>
      </c>
      <c r="R140" s="2">
        <v>0</v>
      </c>
      <c r="S140" s="36">
        <v>0</v>
      </c>
      <c r="T140" s="36">
        <v>0</v>
      </c>
      <c r="U140" s="36">
        <v>0</v>
      </c>
      <c r="V140" s="36">
        <v>40</v>
      </c>
      <c r="W140" s="36">
        <f t="shared" si="59"/>
        <v>0</v>
      </c>
      <c r="X140" s="1">
        <v>0</v>
      </c>
      <c r="Y140" s="2">
        <v>0</v>
      </c>
      <c r="Z140" s="36">
        <v>0</v>
      </c>
      <c r="AA140" s="36">
        <v>0</v>
      </c>
      <c r="AB140" s="36">
        <v>0</v>
      </c>
      <c r="AC140" s="36">
        <v>40</v>
      </c>
      <c r="AD140" s="36">
        <f t="shared" si="60"/>
        <v>0</v>
      </c>
      <c r="AE140" s="1">
        <v>0</v>
      </c>
      <c r="AF140" s="36">
        <f t="shared" si="61"/>
        <v>0</v>
      </c>
      <c r="AG140" s="1">
        <f t="shared" si="62"/>
        <v>0</v>
      </c>
      <c r="AH140" s="19" t="e">
        <f t="shared" si="63"/>
        <v>#DIV/0!</v>
      </c>
      <c r="AI140" s="39" t="e">
        <f t="shared" si="64"/>
        <v>#DIV/0!</v>
      </c>
    </row>
    <row r="141" spans="1:35" s="36" customFormat="1" x14ac:dyDescent="0.3">
      <c r="A141" s="2">
        <v>146</v>
      </c>
      <c r="B141" s="2">
        <v>29</v>
      </c>
      <c r="C141" s="36" t="s">
        <v>19</v>
      </c>
      <c r="D141" s="36" t="s">
        <v>22</v>
      </c>
      <c r="E141" s="37" t="s">
        <v>98</v>
      </c>
      <c r="F141" s="2">
        <v>16.333333333333332</v>
      </c>
      <c r="G141" s="36">
        <v>9.1666666666666661</v>
      </c>
      <c r="H141" s="71">
        <f t="shared" si="53"/>
        <v>25.5</v>
      </c>
      <c r="I141" s="36">
        <f t="shared" si="54"/>
        <v>0.64052287581699341</v>
      </c>
      <c r="J141" s="36">
        <f t="shared" si="55"/>
        <v>0.35947712418300654</v>
      </c>
      <c r="K141" s="36">
        <v>28.083333333333332</v>
      </c>
      <c r="L141" s="36">
        <v>16</v>
      </c>
      <c r="M141" s="36">
        <f t="shared" si="56"/>
        <v>44.083333333333329</v>
      </c>
      <c r="N141" s="36">
        <f t="shared" si="57"/>
        <v>0.63705103969754262</v>
      </c>
      <c r="O141" s="1">
        <f t="shared" si="58"/>
        <v>0.36294896030245749</v>
      </c>
      <c r="Q141" s="18" t="s">
        <v>17</v>
      </c>
      <c r="R141" s="2">
        <v>0</v>
      </c>
      <c r="S141" s="36">
        <v>0</v>
      </c>
      <c r="T141" s="36">
        <v>0</v>
      </c>
      <c r="U141" s="36">
        <v>0</v>
      </c>
      <c r="V141" s="36">
        <v>40</v>
      </c>
      <c r="W141" s="36">
        <f t="shared" si="59"/>
        <v>0</v>
      </c>
      <c r="X141" s="1">
        <v>0</v>
      </c>
      <c r="Y141" s="2">
        <v>2</v>
      </c>
      <c r="Z141" s="36">
        <v>48</v>
      </c>
      <c r="AA141" s="36">
        <v>40</v>
      </c>
      <c r="AB141" s="36">
        <v>53</v>
      </c>
      <c r="AC141" s="36">
        <v>40</v>
      </c>
      <c r="AD141" s="36">
        <f t="shared" si="60"/>
        <v>117.5</v>
      </c>
      <c r="AE141" s="1">
        <v>35250</v>
      </c>
      <c r="AF141" s="36">
        <f t="shared" si="61"/>
        <v>117.5</v>
      </c>
      <c r="AG141" s="1">
        <f t="shared" si="62"/>
        <v>35250</v>
      </c>
      <c r="AH141" s="19">
        <f t="shared" si="63"/>
        <v>0</v>
      </c>
      <c r="AI141" s="39">
        <f t="shared" si="64"/>
        <v>1</v>
      </c>
    </row>
    <row r="142" spans="1:35" s="36" customFormat="1" x14ac:dyDescent="0.3">
      <c r="A142" s="2">
        <v>147</v>
      </c>
      <c r="B142" s="2">
        <v>29</v>
      </c>
      <c r="C142" s="36" t="s">
        <v>18</v>
      </c>
      <c r="D142" s="36" t="s">
        <v>22</v>
      </c>
      <c r="E142" s="37" t="s">
        <v>98</v>
      </c>
      <c r="F142" s="2">
        <v>16.333333333333332</v>
      </c>
      <c r="G142" s="36">
        <v>9.1666666666666661</v>
      </c>
      <c r="H142" s="71">
        <f t="shared" si="53"/>
        <v>25.5</v>
      </c>
      <c r="I142" s="36">
        <f t="shared" si="54"/>
        <v>0.64052287581699341</v>
      </c>
      <c r="J142" s="36">
        <f t="shared" si="55"/>
        <v>0.35947712418300654</v>
      </c>
      <c r="K142" s="36">
        <v>28.083333333333332</v>
      </c>
      <c r="L142" s="36">
        <v>16</v>
      </c>
      <c r="M142" s="36">
        <f t="shared" si="56"/>
        <v>44.083333333333329</v>
      </c>
      <c r="N142" s="36">
        <f t="shared" si="57"/>
        <v>0.63705103969754262</v>
      </c>
      <c r="O142" s="1">
        <f t="shared" si="58"/>
        <v>0.36294896030245749</v>
      </c>
      <c r="Q142" s="18" t="s">
        <v>17</v>
      </c>
      <c r="R142" s="2">
        <v>0</v>
      </c>
      <c r="S142" s="36">
        <v>0</v>
      </c>
      <c r="T142" s="36">
        <v>0</v>
      </c>
      <c r="U142" s="36">
        <v>0</v>
      </c>
      <c r="V142" s="36">
        <v>40</v>
      </c>
      <c r="W142" s="36">
        <f t="shared" si="59"/>
        <v>0</v>
      </c>
      <c r="X142" s="1">
        <v>0</v>
      </c>
      <c r="Y142" s="2">
        <v>3</v>
      </c>
      <c r="Z142" s="36">
        <v>39</v>
      </c>
      <c r="AA142" s="36">
        <v>45</v>
      </c>
      <c r="AB142" s="36">
        <v>29</v>
      </c>
      <c r="AC142" s="36">
        <v>40</v>
      </c>
      <c r="AD142" s="36">
        <f t="shared" si="60"/>
        <v>941.66666666666663</v>
      </c>
      <c r="AE142" s="1">
        <v>282500</v>
      </c>
      <c r="AF142" s="36">
        <f t="shared" si="61"/>
        <v>941.66666666666663</v>
      </c>
      <c r="AG142" s="1">
        <f t="shared" si="62"/>
        <v>282500</v>
      </c>
      <c r="AH142" s="19">
        <f t="shared" si="63"/>
        <v>0</v>
      </c>
      <c r="AI142" s="39">
        <f t="shared" si="64"/>
        <v>1</v>
      </c>
    </row>
    <row r="143" spans="1:35" s="36" customFormat="1" x14ac:dyDescent="0.3">
      <c r="A143" s="2">
        <v>148</v>
      </c>
      <c r="B143" s="2">
        <v>29</v>
      </c>
      <c r="C143" s="36" t="s">
        <v>16</v>
      </c>
      <c r="D143" s="36" t="s">
        <v>22</v>
      </c>
      <c r="E143" s="37" t="s">
        <v>98</v>
      </c>
      <c r="F143" s="2">
        <v>16.333333333333332</v>
      </c>
      <c r="G143" s="36">
        <v>9.1666666666666661</v>
      </c>
      <c r="H143" s="71">
        <f t="shared" si="53"/>
        <v>25.5</v>
      </c>
      <c r="I143" s="36">
        <f t="shared" si="54"/>
        <v>0.64052287581699341</v>
      </c>
      <c r="J143" s="36">
        <f t="shared" si="55"/>
        <v>0.35947712418300654</v>
      </c>
      <c r="K143" s="36">
        <v>28.083333333333332</v>
      </c>
      <c r="L143" s="36">
        <v>16</v>
      </c>
      <c r="M143" s="36">
        <f t="shared" si="56"/>
        <v>44.083333333333329</v>
      </c>
      <c r="N143" s="36">
        <f t="shared" si="57"/>
        <v>0.63705103969754262</v>
      </c>
      <c r="O143" s="1">
        <f t="shared" si="58"/>
        <v>0.36294896030245749</v>
      </c>
      <c r="Q143" s="18" t="s">
        <v>0</v>
      </c>
      <c r="R143" s="2">
        <v>0</v>
      </c>
      <c r="S143" s="36">
        <v>0</v>
      </c>
      <c r="T143" s="36">
        <v>0</v>
      </c>
      <c r="U143" s="36">
        <v>0</v>
      </c>
      <c r="V143" s="36">
        <v>40</v>
      </c>
      <c r="W143" s="36">
        <f t="shared" si="59"/>
        <v>0</v>
      </c>
      <c r="X143" s="1">
        <v>0</v>
      </c>
      <c r="Y143" s="2">
        <v>0</v>
      </c>
      <c r="Z143" s="36">
        <v>0</v>
      </c>
      <c r="AA143" s="36">
        <v>0</v>
      </c>
      <c r="AB143" s="36">
        <v>0</v>
      </c>
      <c r="AC143" s="36">
        <v>40</v>
      </c>
      <c r="AD143" s="36">
        <f t="shared" si="60"/>
        <v>0</v>
      </c>
      <c r="AE143" s="1">
        <v>0</v>
      </c>
      <c r="AF143" s="36">
        <f t="shared" si="61"/>
        <v>0</v>
      </c>
      <c r="AG143" s="1">
        <f t="shared" si="62"/>
        <v>0</v>
      </c>
      <c r="AH143" s="19" t="e">
        <f t="shared" si="63"/>
        <v>#DIV/0!</v>
      </c>
      <c r="AI143" s="39" t="e">
        <f t="shared" si="64"/>
        <v>#DIV/0!</v>
      </c>
    </row>
    <row r="144" spans="1:35" s="36" customFormat="1" x14ac:dyDescent="0.3">
      <c r="A144" s="2">
        <v>149</v>
      </c>
      <c r="B144" s="2">
        <v>29</v>
      </c>
      <c r="C144" s="36" t="s">
        <v>15</v>
      </c>
      <c r="D144" s="36" t="s">
        <v>22</v>
      </c>
      <c r="E144" s="37" t="s">
        <v>98</v>
      </c>
      <c r="F144" s="2">
        <v>16.333333333333332</v>
      </c>
      <c r="G144" s="36">
        <v>9.1666666666666661</v>
      </c>
      <c r="H144" s="71">
        <f t="shared" si="53"/>
        <v>25.5</v>
      </c>
      <c r="I144" s="36">
        <f t="shared" si="54"/>
        <v>0.64052287581699341</v>
      </c>
      <c r="J144" s="36">
        <f t="shared" si="55"/>
        <v>0.35947712418300654</v>
      </c>
      <c r="K144" s="36">
        <v>28.083333333333332</v>
      </c>
      <c r="L144" s="36">
        <v>16</v>
      </c>
      <c r="M144" s="36">
        <f t="shared" si="56"/>
        <v>44.083333333333329</v>
      </c>
      <c r="N144" s="36">
        <f t="shared" si="57"/>
        <v>0.63705103969754262</v>
      </c>
      <c r="O144" s="1">
        <f t="shared" si="58"/>
        <v>0.36294896030245749</v>
      </c>
      <c r="Q144" s="18" t="s">
        <v>0</v>
      </c>
      <c r="R144" s="2">
        <v>0</v>
      </c>
      <c r="S144" s="36">
        <v>0</v>
      </c>
      <c r="T144" s="36">
        <v>0</v>
      </c>
      <c r="U144" s="36">
        <v>0</v>
      </c>
      <c r="V144" s="36">
        <v>40</v>
      </c>
      <c r="W144" s="36">
        <f t="shared" si="59"/>
        <v>0</v>
      </c>
      <c r="X144" s="1">
        <v>0</v>
      </c>
      <c r="Y144" s="2">
        <v>0</v>
      </c>
      <c r="Z144" s="36">
        <v>0</v>
      </c>
      <c r="AA144" s="36">
        <v>0</v>
      </c>
      <c r="AB144" s="36">
        <v>0</v>
      </c>
      <c r="AC144" s="36">
        <v>40</v>
      </c>
      <c r="AD144" s="36">
        <f t="shared" si="60"/>
        <v>0</v>
      </c>
      <c r="AE144" s="1">
        <v>0</v>
      </c>
      <c r="AF144" s="36">
        <f t="shared" si="61"/>
        <v>0</v>
      </c>
      <c r="AG144" s="1">
        <f t="shared" si="62"/>
        <v>0</v>
      </c>
      <c r="AH144" s="19" t="e">
        <f t="shared" si="63"/>
        <v>#DIV/0!</v>
      </c>
      <c r="AI144" s="39" t="e">
        <f t="shared" si="64"/>
        <v>#DIV/0!</v>
      </c>
    </row>
    <row r="145" spans="1:35" s="36" customFormat="1" x14ac:dyDescent="0.3">
      <c r="A145" s="2">
        <v>150</v>
      </c>
      <c r="B145" s="2">
        <v>29</v>
      </c>
      <c r="C145" s="36" t="s">
        <v>14</v>
      </c>
      <c r="D145" s="36" t="s">
        <v>22</v>
      </c>
      <c r="E145" s="37" t="s">
        <v>98</v>
      </c>
      <c r="F145" s="2">
        <v>16.333333333333332</v>
      </c>
      <c r="G145" s="36">
        <v>9.1666666666666661</v>
      </c>
      <c r="H145" s="71">
        <f t="shared" si="53"/>
        <v>25.5</v>
      </c>
      <c r="I145" s="36">
        <f t="shared" si="54"/>
        <v>0.64052287581699341</v>
      </c>
      <c r="J145" s="36">
        <f t="shared" si="55"/>
        <v>0.35947712418300654</v>
      </c>
      <c r="K145" s="36">
        <v>28.083333333333332</v>
      </c>
      <c r="L145" s="36">
        <v>16</v>
      </c>
      <c r="M145" s="36">
        <f t="shared" si="56"/>
        <v>44.083333333333329</v>
      </c>
      <c r="N145" s="36">
        <f t="shared" si="57"/>
        <v>0.63705103969754262</v>
      </c>
      <c r="O145" s="1">
        <f t="shared" si="58"/>
        <v>0.36294896030245749</v>
      </c>
      <c r="Q145" s="18" t="s">
        <v>13</v>
      </c>
      <c r="R145" s="2">
        <v>2</v>
      </c>
      <c r="S145" s="36">
        <v>67</v>
      </c>
      <c r="T145" s="36">
        <v>63</v>
      </c>
      <c r="U145" s="36">
        <v>57</v>
      </c>
      <c r="V145" s="36">
        <v>40</v>
      </c>
      <c r="W145" s="36">
        <f t="shared" si="59"/>
        <v>155.83333333333334</v>
      </c>
      <c r="X145" s="1">
        <v>46750</v>
      </c>
      <c r="Y145" s="2">
        <v>1</v>
      </c>
      <c r="Z145" s="36">
        <v>61</v>
      </c>
      <c r="AA145" s="36">
        <v>50</v>
      </c>
      <c r="AB145" s="36">
        <v>40</v>
      </c>
      <c r="AC145" s="36">
        <v>40</v>
      </c>
      <c r="AD145" s="36">
        <f t="shared" si="60"/>
        <v>12.583333333333334</v>
      </c>
      <c r="AE145" s="1">
        <v>3775</v>
      </c>
      <c r="AF145" s="36">
        <f t="shared" si="61"/>
        <v>168.41666666666669</v>
      </c>
      <c r="AG145" s="1">
        <f t="shared" si="62"/>
        <v>50525</v>
      </c>
      <c r="AH145" s="19">
        <f t="shared" si="63"/>
        <v>0.9252845126175161</v>
      </c>
      <c r="AI145" s="39">
        <f t="shared" si="64"/>
        <v>7.4715487382483917E-2</v>
      </c>
    </row>
    <row r="146" spans="1:35" s="36" customFormat="1" x14ac:dyDescent="0.3">
      <c r="A146" s="2">
        <v>151</v>
      </c>
      <c r="B146" s="2">
        <v>29</v>
      </c>
      <c r="C146" s="36" t="s">
        <v>12</v>
      </c>
      <c r="D146" s="36" t="s">
        <v>22</v>
      </c>
      <c r="E146" s="37" t="s">
        <v>98</v>
      </c>
      <c r="F146" s="2">
        <v>16.333333333333332</v>
      </c>
      <c r="G146" s="36">
        <v>9.1666666666666661</v>
      </c>
      <c r="H146" s="71">
        <f t="shared" si="53"/>
        <v>25.5</v>
      </c>
      <c r="I146" s="36">
        <f t="shared" si="54"/>
        <v>0.64052287581699341</v>
      </c>
      <c r="J146" s="36">
        <f t="shared" si="55"/>
        <v>0.35947712418300654</v>
      </c>
      <c r="K146" s="36">
        <v>28.083333333333332</v>
      </c>
      <c r="L146" s="36">
        <v>16</v>
      </c>
      <c r="M146" s="36">
        <f t="shared" si="56"/>
        <v>44.083333333333329</v>
      </c>
      <c r="N146" s="36">
        <f t="shared" si="57"/>
        <v>0.63705103969754262</v>
      </c>
      <c r="O146" s="1">
        <f t="shared" si="58"/>
        <v>0.36294896030245749</v>
      </c>
      <c r="Q146" s="18" t="s">
        <v>0</v>
      </c>
      <c r="R146" s="2">
        <v>0</v>
      </c>
      <c r="S146" s="36">
        <v>0</v>
      </c>
      <c r="T146" s="36">
        <v>0</v>
      </c>
      <c r="U146" s="36">
        <v>0</v>
      </c>
      <c r="V146" s="36">
        <v>40</v>
      </c>
      <c r="W146" s="36">
        <f t="shared" si="59"/>
        <v>0</v>
      </c>
      <c r="X146" s="1">
        <v>0</v>
      </c>
      <c r="Y146" s="2">
        <v>0</v>
      </c>
      <c r="Z146" s="36">
        <v>0</v>
      </c>
      <c r="AA146" s="36">
        <v>0</v>
      </c>
      <c r="AB146" s="36">
        <v>0</v>
      </c>
      <c r="AC146" s="36">
        <v>40</v>
      </c>
      <c r="AD146" s="36">
        <f t="shared" si="60"/>
        <v>0</v>
      </c>
      <c r="AE146" s="1">
        <v>0</v>
      </c>
      <c r="AF146" s="36">
        <f t="shared" si="61"/>
        <v>0</v>
      </c>
      <c r="AG146" s="1">
        <f t="shared" si="62"/>
        <v>0</v>
      </c>
      <c r="AH146" s="19" t="e">
        <f t="shared" si="63"/>
        <v>#DIV/0!</v>
      </c>
      <c r="AI146" s="39" t="e">
        <f t="shared" si="64"/>
        <v>#DIV/0!</v>
      </c>
    </row>
    <row r="147" spans="1:35" s="36" customFormat="1" x14ac:dyDescent="0.3">
      <c r="A147" s="2">
        <v>152</v>
      </c>
      <c r="B147" s="2">
        <v>29</v>
      </c>
      <c r="C147" s="36" t="s">
        <v>11</v>
      </c>
      <c r="D147" s="36" t="s">
        <v>22</v>
      </c>
      <c r="E147" s="37" t="s">
        <v>98</v>
      </c>
      <c r="F147" s="2">
        <v>16.333333333333332</v>
      </c>
      <c r="G147" s="36">
        <v>9.1666666666666661</v>
      </c>
      <c r="H147" s="71">
        <f t="shared" si="53"/>
        <v>25.5</v>
      </c>
      <c r="I147" s="36">
        <f t="shared" si="54"/>
        <v>0.64052287581699341</v>
      </c>
      <c r="J147" s="36">
        <f t="shared" si="55"/>
        <v>0.35947712418300654</v>
      </c>
      <c r="K147" s="36">
        <v>28.083333333333332</v>
      </c>
      <c r="L147" s="36">
        <v>16</v>
      </c>
      <c r="M147" s="36">
        <f t="shared" si="56"/>
        <v>44.083333333333329</v>
      </c>
      <c r="N147" s="36">
        <f t="shared" si="57"/>
        <v>0.63705103969754262</v>
      </c>
      <c r="O147" s="1">
        <f t="shared" si="58"/>
        <v>0.36294896030245749</v>
      </c>
      <c r="Q147" s="18" t="s">
        <v>0</v>
      </c>
      <c r="R147" s="2">
        <v>0</v>
      </c>
      <c r="S147" s="36">
        <v>0</v>
      </c>
      <c r="T147" s="36">
        <v>0</v>
      </c>
      <c r="U147" s="36">
        <v>0</v>
      </c>
      <c r="V147" s="36">
        <v>40</v>
      </c>
      <c r="W147" s="36">
        <f t="shared" si="59"/>
        <v>0</v>
      </c>
      <c r="X147" s="1">
        <v>0</v>
      </c>
      <c r="Y147" s="2">
        <v>0</v>
      </c>
      <c r="Z147" s="36">
        <v>0</v>
      </c>
      <c r="AA147" s="36">
        <v>0</v>
      </c>
      <c r="AB147" s="36">
        <v>0</v>
      </c>
      <c r="AC147" s="36">
        <v>40</v>
      </c>
      <c r="AD147" s="36">
        <f t="shared" si="60"/>
        <v>0</v>
      </c>
      <c r="AE147" s="1">
        <v>0</v>
      </c>
      <c r="AF147" s="36">
        <f t="shared" si="61"/>
        <v>0</v>
      </c>
      <c r="AG147" s="1">
        <f t="shared" si="62"/>
        <v>0</v>
      </c>
      <c r="AH147" s="19" t="e">
        <f t="shared" si="63"/>
        <v>#DIV/0!</v>
      </c>
      <c r="AI147" s="39" t="e">
        <f t="shared" si="64"/>
        <v>#DIV/0!</v>
      </c>
    </row>
    <row r="148" spans="1:35" s="36" customFormat="1" x14ac:dyDescent="0.3">
      <c r="A148" s="2">
        <v>153</v>
      </c>
      <c r="B148" s="2">
        <v>29</v>
      </c>
      <c r="C148" s="36" t="s">
        <v>10</v>
      </c>
      <c r="D148" s="36" t="s">
        <v>22</v>
      </c>
      <c r="E148" s="37" t="s">
        <v>98</v>
      </c>
      <c r="F148" s="2">
        <v>16.333333333333332</v>
      </c>
      <c r="G148" s="36">
        <v>9.1666666666666661</v>
      </c>
      <c r="H148" s="71">
        <f t="shared" si="53"/>
        <v>25.5</v>
      </c>
      <c r="I148" s="36">
        <f t="shared" si="54"/>
        <v>0.64052287581699341</v>
      </c>
      <c r="J148" s="36">
        <f t="shared" si="55"/>
        <v>0.35947712418300654</v>
      </c>
      <c r="K148" s="36">
        <v>28.083333333333332</v>
      </c>
      <c r="L148" s="36">
        <v>16</v>
      </c>
      <c r="M148" s="36">
        <f t="shared" si="56"/>
        <v>44.083333333333329</v>
      </c>
      <c r="N148" s="36">
        <f t="shared" si="57"/>
        <v>0.63705103969754262</v>
      </c>
      <c r="O148" s="1">
        <f t="shared" si="58"/>
        <v>0.36294896030245749</v>
      </c>
      <c r="Q148" s="18" t="s">
        <v>0</v>
      </c>
      <c r="R148" s="2">
        <v>0</v>
      </c>
      <c r="S148" s="36">
        <v>0</v>
      </c>
      <c r="T148" s="36">
        <v>0</v>
      </c>
      <c r="U148" s="36">
        <v>0</v>
      </c>
      <c r="V148" s="36">
        <v>40</v>
      </c>
      <c r="W148" s="36">
        <f t="shared" si="59"/>
        <v>0</v>
      </c>
      <c r="X148" s="1">
        <v>0</v>
      </c>
      <c r="Y148" s="2">
        <v>0</v>
      </c>
      <c r="Z148" s="36">
        <v>0</v>
      </c>
      <c r="AA148" s="36">
        <v>0</v>
      </c>
      <c r="AB148" s="36">
        <v>0</v>
      </c>
      <c r="AC148" s="36">
        <v>40</v>
      </c>
      <c r="AD148" s="36">
        <f t="shared" si="60"/>
        <v>0</v>
      </c>
      <c r="AE148" s="1">
        <v>0</v>
      </c>
      <c r="AF148" s="36">
        <f t="shared" si="61"/>
        <v>0</v>
      </c>
      <c r="AG148" s="1">
        <f t="shared" si="62"/>
        <v>0</v>
      </c>
      <c r="AH148" s="19" t="e">
        <f t="shared" si="63"/>
        <v>#DIV/0!</v>
      </c>
      <c r="AI148" s="39" t="e">
        <f t="shared" si="64"/>
        <v>#DIV/0!</v>
      </c>
    </row>
    <row r="149" spans="1:35" s="36" customFormat="1" x14ac:dyDescent="0.3">
      <c r="A149" s="2">
        <v>154</v>
      </c>
      <c r="B149" s="2">
        <v>29</v>
      </c>
      <c r="C149" s="36" t="s">
        <v>9</v>
      </c>
      <c r="D149" s="36" t="s">
        <v>22</v>
      </c>
      <c r="E149" s="37" t="s">
        <v>98</v>
      </c>
      <c r="F149" s="2">
        <v>16.333333333333332</v>
      </c>
      <c r="G149" s="36">
        <v>9.1666666666666661</v>
      </c>
      <c r="H149" s="71">
        <f t="shared" si="53"/>
        <v>25.5</v>
      </c>
      <c r="I149" s="36">
        <f t="shared" si="54"/>
        <v>0.64052287581699341</v>
      </c>
      <c r="J149" s="36">
        <f t="shared" si="55"/>
        <v>0.35947712418300654</v>
      </c>
      <c r="K149" s="36">
        <v>28.083333333333332</v>
      </c>
      <c r="L149" s="36">
        <v>16</v>
      </c>
      <c r="M149" s="36">
        <f t="shared" si="56"/>
        <v>44.083333333333329</v>
      </c>
      <c r="N149" s="36">
        <f t="shared" si="57"/>
        <v>0.63705103969754262</v>
      </c>
      <c r="O149" s="1">
        <f t="shared" si="58"/>
        <v>0.36294896030245749</v>
      </c>
      <c r="Q149" s="18" t="s">
        <v>8</v>
      </c>
      <c r="R149" s="2">
        <v>2</v>
      </c>
      <c r="S149" s="36">
        <v>96</v>
      </c>
      <c r="T149" s="36">
        <v>93</v>
      </c>
      <c r="U149" s="36">
        <v>87</v>
      </c>
      <c r="V149" s="36">
        <v>40</v>
      </c>
      <c r="W149" s="36">
        <f t="shared" si="59"/>
        <v>230</v>
      </c>
      <c r="X149" s="1">
        <v>69000</v>
      </c>
      <c r="Y149" s="2">
        <v>2</v>
      </c>
      <c r="Z149" s="36">
        <v>161</v>
      </c>
      <c r="AA149" s="36">
        <v>172</v>
      </c>
      <c r="AB149" s="36">
        <v>171</v>
      </c>
      <c r="AC149" s="36">
        <v>40</v>
      </c>
      <c r="AD149" s="36">
        <f t="shared" si="60"/>
        <v>420</v>
      </c>
      <c r="AE149" s="1">
        <v>126000</v>
      </c>
      <c r="AF149" s="36">
        <f t="shared" si="61"/>
        <v>650</v>
      </c>
      <c r="AG149" s="1">
        <f t="shared" si="62"/>
        <v>195000</v>
      </c>
      <c r="AH149" s="19">
        <f t="shared" si="63"/>
        <v>0.35384615384615387</v>
      </c>
      <c r="AI149" s="39">
        <f t="shared" si="64"/>
        <v>0.64615384615384619</v>
      </c>
    </row>
    <row r="150" spans="1:35" s="36" customFormat="1" x14ac:dyDescent="0.3">
      <c r="A150" s="2">
        <v>155</v>
      </c>
      <c r="B150" s="2">
        <v>29</v>
      </c>
      <c r="C150" s="36" t="s">
        <v>7</v>
      </c>
      <c r="D150" s="36" t="s">
        <v>22</v>
      </c>
      <c r="E150" s="37" t="s">
        <v>98</v>
      </c>
      <c r="F150" s="2">
        <v>16.333333333333332</v>
      </c>
      <c r="G150" s="36">
        <v>9.1666666666666661</v>
      </c>
      <c r="H150" s="71">
        <f t="shared" si="53"/>
        <v>25.5</v>
      </c>
      <c r="I150" s="36">
        <f t="shared" si="54"/>
        <v>0.64052287581699341</v>
      </c>
      <c r="J150" s="36">
        <f t="shared" si="55"/>
        <v>0.35947712418300654</v>
      </c>
      <c r="K150" s="36">
        <v>28.083333333333332</v>
      </c>
      <c r="L150" s="36">
        <v>16</v>
      </c>
      <c r="M150" s="36">
        <f t="shared" si="56"/>
        <v>44.083333333333329</v>
      </c>
      <c r="N150" s="36">
        <f t="shared" si="57"/>
        <v>0.63705103969754262</v>
      </c>
      <c r="O150" s="1">
        <f t="shared" si="58"/>
        <v>0.36294896030245749</v>
      </c>
      <c r="Q150" s="18" t="s">
        <v>0</v>
      </c>
      <c r="R150" s="2">
        <v>0</v>
      </c>
      <c r="S150" s="36">
        <v>0</v>
      </c>
      <c r="T150" s="36">
        <v>0</v>
      </c>
      <c r="U150" s="36">
        <v>0</v>
      </c>
      <c r="V150" s="36">
        <v>40</v>
      </c>
      <c r="W150" s="36">
        <f t="shared" si="59"/>
        <v>0</v>
      </c>
      <c r="X150" s="1">
        <v>0</v>
      </c>
      <c r="Y150" s="2">
        <v>0</v>
      </c>
      <c r="Z150" s="36">
        <v>0</v>
      </c>
      <c r="AA150" s="36">
        <v>0</v>
      </c>
      <c r="AB150" s="36">
        <v>0</v>
      </c>
      <c r="AC150" s="36">
        <v>40</v>
      </c>
      <c r="AD150" s="36">
        <f t="shared" si="60"/>
        <v>0</v>
      </c>
      <c r="AE150" s="1">
        <v>0</v>
      </c>
      <c r="AF150" s="36">
        <f t="shared" si="61"/>
        <v>0</v>
      </c>
      <c r="AG150" s="1">
        <f t="shared" si="62"/>
        <v>0</v>
      </c>
      <c r="AH150" s="19" t="e">
        <f t="shared" si="63"/>
        <v>#DIV/0!</v>
      </c>
      <c r="AI150" s="39" t="e">
        <f t="shared" si="64"/>
        <v>#DIV/0!</v>
      </c>
    </row>
    <row r="151" spans="1:35" s="36" customFormat="1" x14ac:dyDescent="0.3">
      <c r="A151" s="2">
        <v>156</v>
      </c>
      <c r="B151" s="2">
        <v>29</v>
      </c>
      <c r="C151" s="36" t="s">
        <v>6</v>
      </c>
      <c r="D151" s="36" t="s">
        <v>22</v>
      </c>
      <c r="E151" s="37" t="s">
        <v>98</v>
      </c>
      <c r="F151" s="2">
        <v>16.333333333333332</v>
      </c>
      <c r="G151" s="36">
        <v>9.1666666666666661</v>
      </c>
      <c r="H151" s="71">
        <f t="shared" si="53"/>
        <v>25.5</v>
      </c>
      <c r="I151" s="36">
        <f t="shared" si="54"/>
        <v>0.64052287581699341</v>
      </c>
      <c r="J151" s="36">
        <f t="shared" si="55"/>
        <v>0.35947712418300654</v>
      </c>
      <c r="K151" s="36">
        <v>28.083333333333332</v>
      </c>
      <c r="L151" s="36">
        <v>16</v>
      </c>
      <c r="M151" s="36">
        <f t="shared" si="56"/>
        <v>44.083333333333329</v>
      </c>
      <c r="N151" s="36">
        <f t="shared" si="57"/>
        <v>0.63705103969754262</v>
      </c>
      <c r="O151" s="1">
        <f t="shared" si="58"/>
        <v>0.36294896030245749</v>
      </c>
      <c r="Q151" s="18" t="s">
        <v>5</v>
      </c>
      <c r="R151" s="2">
        <v>3</v>
      </c>
      <c r="S151" s="36">
        <v>67</v>
      </c>
      <c r="T151" s="36">
        <v>64</v>
      </c>
      <c r="U151" s="36">
        <v>76</v>
      </c>
      <c r="V151" s="36">
        <v>40</v>
      </c>
      <c r="W151" s="36">
        <f t="shared" si="59"/>
        <v>1725</v>
      </c>
      <c r="X151" s="1">
        <v>517500</v>
      </c>
      <c r="Y151" s="2">
        <v>0</v>
      </c>
      <c r="Z151" s="36">
        <v>0</v>
      </c>
      <c r="AA151" s="36">
        <v>0</v>
      </c>
      <c r="AB151" s="36">
        <v>0</v>
      </c>
      <c r="AC151" s="36">
        <v>40</v>
      </c>
      <c r="AD151" s="36">
        <f t="shared" si="60"/>
        <v>0</v>
      </c>
      <c r="AE151" s="1">
        <v>0</v>
      </c>
      <c r="AF151" s="36">
        <f t="shared" si="61"/>
        <v>1725</v>
      </c>
      <c r="AG151" s="1">
        <f t="shared" si="62"/>
        <v>517500</v>
      </c>
      <c r="AH151" s="19">
        <f t="shared" si="63"/>
        <v>1</v>
      </c>
      <c r="AI151" s="39">
        <f t="shared" si="64"/>
        <v>0</v>
      </c>
    </row>
    <row r="152" spans="1:35" s="36" customFormat="1" x14ac:dyDescent="0.3">
      <c r="A152" s="2">
        <v>157</v>
      </c>
      <c r="B152" s="2">
        <v>29</v>
      </c>
      <c r="C152" s="36" t="s">
        <v>4</v>
      </c>
      <c r="D152" s="36" t="s">
        <v>22</v>
      </c>
      <c r="E152" s="37" t="s">
        <v>98</v>
      </c>
      <c r="F152" s="2">
        <v>16.333333333333332</v>
      </c>
      <c r="G152" s="36">
        <v>9.1666666666666661</v>
      </c>
      <c r="H152" s="71">
        <f t="shared" si="53"/>
        <v>25.5</v>
      </c>
      <c r="I152" s="36">
        <f t="shared" si="54"/>
        <v>0.64052287581699341</v>
      </c>
      <c r="J152" s="36">
        <f t="shared" si="55"/>
        <v>0.35947712418300654</v>
      </c>
      <c r="K152" s="36">
        <v>28.083333333333332</v>
      </c>
      <c r="L152" s="36">
        <v>16</v>
      </c>
      <c r="M152" s="36">
        <f t="shared" si="56"/>
        <v>44.083333333333329</v>
      </c>
      <c r="N152" s="36">
        <f t="shared" si="57"/>
        <v>0.63705103969754262</v>
      </c>
      <c r="O152" s="1">
        <f t="shared" si="58"/>
        <v>0.36294896030245749</v>
      </c>
      <c r="Q152" s="18" t="s">
        <v>0</v>
      </c>
      <c r="R152" s="2">
        <v>0</v>
      </c>
      <c r="S152" s="36">
        <v>0</v>
      </c>
      <c r="T152" s="36">
        <v>0</v>
      </c>
      <c r="U152" s="36">
        <v>0</v>
      </c>
      <c r="V152" s="36">
        <v>40</v>
      </c>
      <c r="W152" s="36">
        <f t="shared" si="59"/>
        <v>0</v>
      </c>
      <c r="X152" s="1">
        <v>0</v>
      </c>
      <c r="Y152" s="2">
        <v>0</v>
      </c>
      <c r="Z152" s="36">
        <v>0</v>
      </c>
      <c r="AA152" s="36">
        <v>0</v>
      </c>
      <c r="AB152" s="36">
        <v>0</v>
      </c>
      <c r="AC152" s="36">
        <v>40</v>
      </c>
      <c r="AD152" s="36">
        <f t="shared" si="60"/>
        <v>0</v>
      </c>
      <c r="AE152" s="1">
        <v>0</v>
      </c>
      <c r="AF152" s="36">
        <f t="shared" si="61"/>
        <v>0</v>
      </c>
      <c r="AG152" s="1">
        <f t="shared" si="62"/>
        <v>0</v>
      </c>
      <c r="AH152" s="19" t="e">
        <f t="shared" si="63"/>
        <v>#DIV/0!</v>
      </c>
      <c r="AI152" s="39" t="e">
        <f t="shared" si="64"/>
        <v>#DIV/0!</v>
      </c>
    </row>
    <row r="153" spans="1:35" s="36" customFormat="1" x14ac:dyDescent="0.3">
      <c r="A153" s="2">
        <v>158</v>
      </c>
      <c r="B153" s="2">
        <v>29</v>
      </c>
      <c r="C153" s="36" t="s">
        <v>3</v>
      </c>
      <c r="D153" s="36" t="s">
        <v>22</v>
      </c>
      <c r="E153" s="37" t="s">
        <v>98</v>
      </c>
      <c r="F153" s="2">
        <v>16.333333333333332</v>
      </c>
      <c r="G153" s="36">
        <v>9.1666666666666661</v>
      </c>
      <c r="H153" s="71">
        <f t="shared" si="53"/>
        <v>25.5</v>
      </c>
      <c r="I153" s="36">
        <f t="shared" si="54"/>
        <v>0.64052287581699341</v>
      </c>
      <c r="J153" s="36">
        <f t="shared" si="55"/>
        <v>0.35947712418300654</v>
      </c>
      <c r="K153" s="36">
        <v>28.083333333333332</v>
      </c>
      <c r="L153" s="36">
        <v>16</v>
      </c>
      <c r="M153" s="36">
        <f t="shared" si="56"/>
        <v>44.083333333333329</v>
      </c>
      <c r="N153" s="36">
        <f t="shared" si="57"/>
        <v>0.63705103969754262</v>
      </c>
      <c r="O153" s="1">
        <f t="shared" si="58"/>
        <v>0.36294896030245749</v>
      </c>
      <c r="Q153" s="18" t="s">
        <v>0</v>
      </c>
      <c r="R153" s="2">
        <v>0</v>
      </c>
      <c r="S153" s="36">
        <v>0</v>
      </c>
      <c r="T153" s="36">
        <v>0</v>
      </c>
      <c r="U153" s="36">
        <v>0</v>
      </c>
      <c r="V153" s="36">
        <v>40</v>
      </c>
      <c r="W153" s="36">
        <f t="shared" si="59"/>
        <v>0</v>
      </c>
      <c r="X153" s="1">
        <v>0</v>
      </c>
      <c r="Y153" s="2">
        <v>0</v>
      </c>
      <c r="Z153" s="36">
        <v>0</v>
      </c>
      <c r="AA153" s="36">
        <v>0</v>
      </c>
      <c r="AB153" s="36">
        <v>0</v>
      </c>
      <c r="AC153" s="36">
        <v>40</v>
      </c>
      <c r="AD153" s="36">
        <f t="shared" si="60"/>
        <v>0</v>
      </c>
      <c r="AE153" s="1">
        <v>0</v>
      </c>
      <c r="AF153" s="36">
        <f t="shared" si="61"/>
        <v>0</v>
      </c>
      <c r="AG153" s="1">
        <f t="shared" si="62"/>
        <v>0</v>
      </c>
      <c r="AH153" s="19" t="e">
        <f t="shared" si="63"/>
        <v>#DIV/0!</v>
      </c>
      <c r="AI153" s="39" t="e">
        <f t="shared" si="64"/>
        <v>#DIV/0!</v>
      </c>
    </row>
    <row r="154" spans="1:35" s="36" customFormat="1" x14ac:dyDescent="0.3">
      <c r="A154" s="2">
        <v>159</v>
      </c>
      <c r="B154" s="2">
        <v>29</v>
      </c>
      <c r="C154" s="36" t="s">
        <v>2</v>
      </c>
      <c r="D154" s="36" t="s">
        <v>22</v>
      </c>
      <c r="E154" s="37" t="s">
        <v>98</v>
      </c>
      <c r="F154" s="2">
        <v>16.333333333333332</v>
      </c>
      <c r="G154" s="36">
        <v>9.1666666666666661</v>
      </c>
      <c r="H154" s="71">
        <f t="shared" si="53"/>
        <v>25.5</v>
      </c>
      <c r="I154" s="36">
        <f t="shared" si="54"/>
        <v>0.64052287581699341</v>
      </c>
      <c r="J154" s="36">
        <f t="shared" si="55"/>
        <v>0.35947712418300654</v>
      </c>
      <c r="K154" s="36">
        <v>28.083333333333332</v>
      </c>
      <c r="L154" s="36">
        <v>16</v>
      </c>
      <c r="M154" s="36">
        <f t="shared" si="56"/>
        <v>44.083333333333329</v>
      </c>
      <c r="N154" s="36">
        <f t="shared" si="57"/>
        <v>0.63705103969754262</v>
      </c>
      <c r="O154" s="1">
        <f t="shared" si="58"/>
        <v>0.36294896030245749</v>
      </c>
      <c r="Q154" s="18" t="s">
        <v>0</v>
      </c>
      <c r="R154" s="2">
        <v>0</v>
      </c>
      <c r="S154" s="36">
        <v>0</v>
      </c>
      <c r="T154" s="36">
        <v>0</v>
      </c>
      <c r="U154" s="36">
        <v>0</v>
      </c>
      <c r="V154" s="36">
        <v>40</v>
      </c>
      <c r="W154" s="36">
        <f t="shared" si="59"/>
        <v>0</v>
      </c>
      <c r="X154" s="1">
        <v>0</v>
      </c>
      <c r="Y154" s="2">
        <v>0</v>
      </c>
      <c r="Z154" s="36">
        <v>0</v>
      </c>
      <c r="AA154" s="36">
        <v>0</v>
      </c>
      <c r="AB154" s="36">
        <v>0</v>
      </c>
      <c r="AC154" s="36">
        <v>40</v>
      </c>
      <c r="AD154" s="36">
        <f t="shared" si="60"/>
        <v>0</v>
      </c>
      <c r="AE154" s="1">
        <v>0</v>
      </c>
      <c r="AF154" s="36">
        <f t="shared" si="61"/>
        <v>0</v>
      </c>
      <c r="AG154" s="1">
        <f t="shared" si="62"/>
        <v>0</v>
      </c>
      <c r="AH154" s="19" t="e">
        <f t="shared" si="63"/>
        <v>#DIV/0!</v>
      </c>
      <c r="AI154" s="39" t="e">
        <f t="shared" si="64"/>
        <v>#DIV/0!</v>
      </c>
    </row>
    <row r="155" spans="1:35" s="3" customFormat="1" ht="15" thickBot="1" x14ac:dyDescent="0.35">
      <c r="A155" s="40">
        <v>160</v>
      </c>
      <c r="B155" s="40">
        <v>29</v>
      </c>
      <c r="C155" s="3" t="s">
        <v>1</v>
      </c>
      <c r="D155" s="3" t="s">
        <v>22</v>
      </c>
      <c r="E155" s="41" t="s">
        <v>98</v>
      </c>
      <c r="F155" s="40">
        <v>16.333333333333332</v>
      </c>
      <c r="G155" s="3">
        <v>9.1666666666666661</v>
      </c>
      <c r="H155" s="73">
        <f t="shared" si="53"/>
        <v>25.5</v>
      </c>
      <c r="I155" s="3">
        <f t="shared" si="54"/>
        <v>0.64052287581699341</v>
      </c>
      <c r="J155" s="3">
        <f t="shared" si="55"/>
        <v>0.35947712418300654</v>
      </c>
      <c r="K155" s="3">
        <v>28.083333333333332</v>
      </c>
      <c r="L155" s="3">
        <v>16</v>
      </c>
      <c r="M155" s="3">
        <f t="shared" si="56"/>
        <v>44.083333333333329</v>
      </c>
      <c r="N155" s="3">
        <f t="shared" si="57"/>
        <v>0.63705103969754262</v>
      </c>
      <c r="O155" s="42">
        <f t="shared" si="58"/>
        <v>0.36294896030245749</v>
      </c>
      <c r="Q155" s="44" t="s">
        <v>0</v>
      </c>
      <c r="R155" s="40">
        <v>0</v>
      </c>
      <c r="S155" s="3">
        <v>0</v>
      </c>
      <c r="T155" s="3">
        <v>0</v>
      </c>
      <c r="U155" s="3">
        <v>0</v>
      </c>
      <c r="V155" s="3">
        <v>40</v>
      </c>
      <c r="W155" s="3">
        <f t="shared" si="59"/>
        <v>0</v>
      </c>
      <c r="X155" s="42">
        <v>0</v>
      </c>
      <c r="Y155" s="40">
        <v>0</v>
      </c>
      <c r="Z155" s="3">
        <v>0</v>
      </c>
      <c r="AA155" s="3">
        <v>0</v>
      </c>
      <c r="AB155" s="3">
        <v>0</v>
      </c>
      <c r="AC155" s="3">
        <v>40</v>
      </c>
      <c r="AD155" s="3">
        <f t="shared" si="60"/>
        <v>0</v>
      </c>
      <c r="AE155" s="42">
        <v>0</v>
      </c>
      <c r="AF155" s="3">
        <f t="shared" si="61"/>
        <v>0</v>
      </c>
      <c r="AG155" s="42">
        <f t="shared" si="62"/>
        <v>0</v>
      </c>
      <c r="AH155" s="45" t="e">
        <f t="shared" si="63"/>
        <v>#DIV/0!</v>
      </c>
      <c r="AI155" s="46" t="e">
        <f t="shared" si="64"/>
        <v>#DIV/0!</v>
      </c>
    </row>
  </sheetData>
  <autoFilter ref="A1:AI155" xr:uid="{D969D68F-0BDC-4DF0-B818-32D323BE6AF4}">
    <sortState xmlns:xlrd2="http://schemas.microsoft.com/office/spreadsheetml/2017/richdata2" ref="A2:AI155">
      <sortCondition ref="A1:A15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8a4d8a-9239-4bdd-b784-99b85099c5f8" xsi:nil="true"/>
    <lcf76f155ced4ddcb4097134ff3c332f xmlns="b74d9d7c-8867-428a-9fce-64b448473a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E9BAC5FB710040ACEE9CABFCA6A630" ma:contentTypeVersion="14" ma:contentTypeDescription="Create a new document." ma:contentTypeScope="" ma:versionID="2e22ef549bc7d08dc6544f72a4a050d3">
  <xsd:schema xmlns:xsd="http://www.w3.org/2001/XMLSchema" xmlns:xs="http://www.w3.org/2001/XMLSchema" xmlns:p="http://schemas.microsoft.com/office/2006/metadata/properties" xmlns:ns2="b74d9d7c-8867-428a-9fce-64b448473aca" xmlns:ns3="488a4d8a-9239-4bdd-b784-99b85099c5f8" targetNamespace="http://schemas.microsoft.com/office/2006/metadata/properties" ma:root="true" ma:fieldsID="ace1c16bd4efb91cced590173003eeba" ns2:_="" ns3:_="">
    <xsd:import namespace="b74d9d7c-8867-428a-9fce-64b448473aca"/>
    <xsd:import namespace="488a4d8a-9239-4bdd-b784-99b85099c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d9d7c-8867-428a-9fce-64b448473a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a4d8a-9239-4bdd-b784-99b85099c5f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d05197-669d-47cb-adfd-809f04c0818a}" ma:internalName="TaxCatchAll" ma:showField="CatchAllData" ma:web="488a4d8a-9239-4bdd-b784-99b85099c5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5F521-0B25-4DCA-B24A-E5DB6048BF48}">
  <ds:schemaRefs>
    <ds:schemaRef ds:uri="http://schemas.microsoft.com/office/2006/metadata/properties"/>
    <ds:schemaRef ds:uri="http://schemas.microsoft.com/office/infopath/2007/PartnerControls"/>
    <ds:schemaRef ds:uri="488a4d8a-9239-4bdd-b784-99b85099c5f8"/>
    <ds:schemaRef ds:uri="b74d9d7c-8867-428a-9fce-64b448473aca"/>
  </ds:schemaRefs>
</ds:datastoreItem>
</file>

<file path=customXml/itemProps2.xml><?xml version="1.0" encoding="utf-8"?>
<ds:datastoreItem xmlns:ds="http://schemas.openxmlformats.org/officeDocument/2006/customXml" ds:itemID="{59525A97-DEC6-487B-AAE0-CE2DA2224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d9d7c-8867-428a-9fce-64b448473aca"/>
    <ds:schemaRef ds:uri="488a4d8a-9239-4bdd-b784-99b85099c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6E432C-2BCF-480F-AE8F-8F7631169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all_data_cleaned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Chen</dc:creator>
  <cp:lastModifiedBy>Jason Chen</cp:lastModifiedBy>
  <dcterms:created xsi:type="dcterms:W3CDTF">2023-06-13T13:33:10Z</dcterms:created>
  <dcterms:modified xsi:type="dcterms:W3CDTF">2023-08-03T05:51:13Z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0x01010017E9BAC5FB710040ACEE9CABFCA6A630</vt:lpwstr>
  </property>
  <property fmtid="{D5CDD505-2E9C-101B-9397-08002B2CF9AE}" pid="3" name="MediaServiceImageTags">
    <vt:lpwstr/>
  </property>
</Properties>
</file>