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rin/Dropbox (UFL)/Katrin Karbstein’s files/Home/Katrin's Mac/papers in progress/Melissa_proofreading/revision/re-revision/Rawdata_supplements/"/>
    </mc:Choice>
  </mc:AlternateContent>
  <xr:revisionPtr revIDLastSave="0" documentId="13_ncr:1_{DF35AC47-FF4B-AB41-B180-C5D0AA537285}" xr6:coauthVersionLast="47" xr6:coauthVersionMax="47" xr10:uidLastSave="{00000000-0000-0000-0000-000000000000}"/>
  <bookViews>
    <workbookView xWindow="2280" yWindow="2740" windowWidth="26440" windowHeight="15260" xr2:uid="{077C14E6-05A0-BC48-88A8-6C37535DDC3E}"/>
  </bookViews>
  <sheets>
    <sheet name="Figure S7B" sheetId="1" r:id="rId1"/>
    <sheet name="Figure S7C" sheetId="2" r:id="rId2"/>
    <sheet name="Figure S7D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6" i="2" l="1"/>
  <c r="K46" i="2"/>
  <c r="L45" i="2"/>
  <c r="K45" i="2"/>
  <c r="L44" i="2"/>
  <c r="K44" i="2"/>
  <c r="L43" i="2"/>
  <c r="K43" i="2"/>
  <c r="L42" i="2"/>
  <c r="K42" i="2"/>
  <c r="L41" i="2"/>
  <c r="K41" i="2"/>
  <c r="L35" i="2"/>
  <c r="K35" i="2"/>
  <c r="L34" i="2"/>
  <c r="K34" i="2"/>
  <c r="L33" i="2"/>
  <c r="K33" i="2"/>
  <c r="L32" i="2"/>
  <c r="K32" i="2"/>
  <c r="L31" i="2"/>
  <c r="K31" i="2"/>
  <c r="L30" i="2"/>
  <c r="K30" i="2"/>
  <c r="L21" i="2"/>
  <c r="K21" i="2"/>
  <c r="L20" i="2"/>
  <c r="K20" i="2"/>
  <c r="L19" i="2"/>
  <c r="K19" i="2"/>
  <c r="L18" i="2"/>
  <c r="K18" i="2"/>
  <c r="L17" i="2"/>
  <c r="K17" i="2"/>
  <c r="L16" i="2"/>
  <c r="K16" i="2"/>
  <c r="L10" i="2"/>
  <c r="K10" i="2"/>
  <c r="L9" i="2"/>
  <c r="K9" i="2"/>
  <c r="L8" i="2"/>
  <c r="K8" i="2"/>
  <c r="L7" i="2"/>
  <c r="K7" i="2"/>
  <c r="L6" i="2"/>
  <c r="K6" i="2"/>
  <c r="L5" i="2"/>
  <c r="K5" i="2"/>
  <c r="L48" i="1"/>
  <c r="K48" i="1"/>
  <c r="L47" i="1"/>
  <c r="K47" i="1"/>
  <c r="L46" i="1"/>
  <c r="K46" i="1"/>
  <c r="L45" i="1"/>
  <c r="K45" i="1"/>
  <c r="L44" i="1"/>
  <c r="K44" i="1"/>
  <c r="L43" i="1"/>
  <c r="K43" i="1"/>
  <c r="L37" i="1"/>
  <c r="K37" i="1"/>
  <c r="L36" i="1"/>
  <c r="K36" i="1"/>
  <c r="L35" i="1"/>
  <c r="K35" i="1"/>
  <c r="L34" i="1"/>
  <c r="K34" i="1"/>
  <c r="L33" i="1"/>
  <c r="K33" i="1"/>
  <c r="L32" i="1"/>
  <c r="K32" i="1"/>
  <c r="AP24" i="1"/>
  <c r="AO24" i="1"/>
  <c r="AN24" i="1"/>
  <c r="AM24" i="1"/>
  <c r="AL24" i="1"/>
  <c r="AK24" i="1"/>
  <c r="AJ24" i="1"/>
  <c r="AI24" i="1"/>
  <c r="AR24" i="1" s="1"/>
  <c r="AE24" i="1"/>
  <c r="AD24" i="1"/>
  <c r="AC24" i="1"/>
  <c r="AB24" i="1"/>
  <c r="AA24" i="1"/>
  <c r="Z24" i="1"/>
  <c r="Y24" i="1"/>
  <c r="X24" i="1"/>
  <c r="AF24" i="1" s="1"/>
  <c r="AP23" i="1"/>
  <c r="AO23" i="1"/>
  <c r="AN23" i="1"/>
  <c r="AM23" i="1"/>
  <c r="AL23" i="1"/>
  <c r="AK23" i="1"/>
  <c r="AJ23" i="1"/>
  <c r="AR23" i="1" s="1"/>
  <c r="AI23" i="1"/>
  <c r="AQ23" i="1" s="1"/>
  <c r="AE23" i="1"/>
  <c r="AD23" i="1"/>
  <c r="AC23" i="1"/>
  <c r="AB23" i="1"/>
  <c r="AA23" i="1"/>
  <c r="Z23" i="1"/>
  <c r="Y23" i="1"/>
  <c r="X23" i="1"/>
  <c r="AG23" i="1" s="1"/>
  <c r="AP22" i="1"/>
  <c r="AO22" i="1"/>
  <c r="AN22" i="1"/>
  <c r="AM22" i="1"/>
  <c r="AL22" i="1"/>
  <c r="AK22" i="1"/>
  <c r="AJ22" i="1"/>
  <c r="AI22" i="1"/>
  <c r="AR22" i="1" s="1"/>
  <c r="AE22" i="1"/>
  <c r="AD22" i="1"/>
  <c r="AC22" i="1"/>
  <c r="AB22" i="1"/>
  <c r="AA22" i="1"/>
  <c r="Z22" i="1"/>
  <c r="Y22" i="1"/>
  <c r="X22" i="1"/>
  <c r="AG22" i="1" s="1"/>
  <c r="AP21" i="1"/>
  <c r="AO21" i="1"/>
  <c r="AN21" i="1"/>
  <c r="AM21" i="1"/>
  <c r="AL21" i="1"/>
  <c r="AK21" i="1"/>
  <c r="AJ21" i="1"/>
  <c r="AR21" i="1" s="1"/>
  <c r="AI21" i="1"/>
  <c r="AQ21" i="1" s="1"/>
  <c r="AF21" i="1"/>
  <c r="AE21" i="1"/>
  <c r="AD21" i="1"/>
  <c r="AC21" i="1"/>
  <c r="AB21" i="1"/>
  <c r="AA21" i="1"/>
  <c r="Z21" i="1"/>
  <c r="Y21" i="1"/>
  <c r="X21" i="1"/>
  <c r="AG21" i="1" s="1"/>
  <c r="AP20" i="1"/>
  <c r="AO20" i="1"/>
  <c r="AN20" i="1"/>
  <c r="AM20" i="1"/>
  <c r="AL20" i="1"/>
  <c r="AK20" i="1"/>
  <c r="AJ20" i="1"/>
  <c r="AI20" i="1"/>
  <c r="AR20" i="1" s="1"/>
  <c r="AE20" i="1"/>
  <c r="AD20" i="1"/>
  <c r="AC20" i="1"/>
  <c r="AB20" i="1"/>
  <c r="AA20" i="1"/>
  <c r="Z20" i="1"/>
  <c r="Y20" i="1"/>
  <c r="X20" i="1"/>
  <c r="AG20" i="1" s="1"/>
  <c r="AP19" i="1"/>
  <c r="AO19" i="1"/>
  <c r="AR19" i="1" s="1"/>
  <c r="AN19" i="1"/>
  <c r="AM19" i="1"/>
  <c r="AL19" i="1"/>
  <c r="AK19" i="1"/>
  <c r="AJ19" i="1"/>
  <c r="AI19" i="1"/>
  <c r="AQ19" i="1" s="1"/>
  <c r="AE19" i="1"/>
  <c r="AD19" i="1"/>
  <c r="AC19" i="1"/>
  <c r="AB19" i="1"/>
  <c r="AA19" i="1"/>
  <c r="Z19" i="1"/>
  <c r="Y19" i="1"/>
  <c r="X19" i="1"/>
  <c r="AF19" i="1" s="1"/>
  <c r="AP18" i="1"/>
  <c r="AO18" i="1"/>
  <c r="AN18" i="1"/>
  <c r="AM18" i="1"/>
  <c r="AL18" i="1"/>
  <c r="AK18" i="1"/>
  <c r="AJ18" i="1"/>
  <c r="AI18" i="1"/>
  <c r="AR18" i="1" s="1"/>
  <c r="AE18" i="1"/>
  <c r="AD18" i="1"/>
  <c r="AC18" i="1"/>
  <c r="AB18" i="1"/>
  <c r="AA18" i="1"/>
  <c r="Z18" i="1"/>
  <c r="Y18" i="1"/>
  <c r="X18" i="1"/>
  <c r="AF18" i="1" s="1"/>
  <c r="AP17" i="1"/>
  <c r="AO17" i="1"/>
  <c r="AN17" i="1"/>
  <c r="AM17" i="1"/>
  <c r="AL17" i="1"/>
  <c r="AK17" i="1"/>
  <c r="AJ17" i="1"/>
  <c r="AR17" i="1" s="1"/>
  <c r="AI17" i="1"/>
  <c r="AQ17" i="1" s="1"/>
  <c r="AF17" i="1"/>
  <c r="AE17" i="1"/>
  <c r="AD17" i="1"/>
  <c r="AC17" i="1"/>
  <c r="AB17" i="1"/>
  <c r="AA17" i="1"/>
  <c r="Z17" i="1"/>
  <c r="Y17" i="1"/>
  <c r="X17" i="1"/>
  <c r="AG17" i="1" s="1"/>
  <c r="AP16" i="1"/>
  <c r="AO16" i="1"/>
  <c r="AN16" i="1"/>
  <c r="AM16" i="1"/>
  <c r="AL16" i="1"/>
  <c r="AK16" i="1"/>
  <c r="AJ16" i="1"/>
  <c r="AI16" i="1"/>
  <c r="AR16" i="1" s="1"/>
  <c r="AE16" i="1"/>
  <c r="AD16" i="1"/>
  <c r="AC16" i="1"/>
  <c r="AB16" i="1"/>
  <c r="AA16" i="1"/>
  <c r="Z16" i="1"/>
  <c r="Y16" i="1"/>
  <c r="X16" i="1"/>
  <c r="AF16" i="1" s="1"/>
  <c r="AP15" i="1"/>
  <c r="AO15" i="1"/>
  <c r="AN15" i="1"/>
  <c r="AM15" i="1"/>
  <c r="AL15" i="1"/>
  <c r="AK15" i="1"/>
  <c r="AJ15" i="1"/>
  <c r="AR15" i="1" s="1"/>
  <c r="AI15" i="1"/>
  <c r="AQ15" i="1" s="1"/>
  <c r="AE15" i="1"/>
  <c r="AD15" i="1"/>
  <c r="AC15" i="1"/>
  <c r="AB15" i="1"/>
  <c r="AA15" i="1"/>
  <c r="Z15" i="1"/>
  <c r="Y15" i="1"/>
  <c r="X15" i="1"/>
  <c r="AG15" i="1" s="1"/>
  <c r="AP14" i="1"/>
  <c r="AO14" i="1"/>
  <c r="AN14" i="1"/>
  <c r="AM14" i="1"/>
  <c r="AL14" i="1"/>
  <c r="AK14" i="1"/>
  <c r="AJ14" i="1"/>
  <c r="AI14" i="1"/>
  <c r="AR14" i="1" s="1"/>
  <c r="AE14" i="1"/>
  <c r="AD14" i="1"/>
  <c r="AC14" i="1"/>
  <c r="AB14" i="1"/>
  <c r="AA14" i="1"/>
  <c r="Z14" i="1"/>
  <c r="Y14" i="1"/>
  <c r="X14" i="1"/>
  <c r="AG14" i="1" s="1"/>
  <c r="AP13" i="1"/>
  <c r="AO13" i="1"/>
  <c r="AN13" i="1"/>
  <c r="AM13" i="1"/>
  <c r="AL13" i="1"/>
  <c r="AK13" i="1"/>
  <c r="AJ13" i="1"/>
  <c r="AR13" i="1" s="1"/>
  <c r="AI13" i="1"/>
  <c r="AQ13" i="1" s="1"/>
  <c r="AE13" i="1"/>
  <c r="AD13" i="1"/>
  <c r="AC13" i="1"/>
  <c r="AB13" i="1"/>
  <c r="AA13" i="1"/>
  <c r="Z13" i="1"/>
  <c r="Y13" i="1"/>
  <c r="X13" i="1"/>
  <c r="AG13" i="1" s="1"/>
  <c r="AP12" i="1"/>
  <c r="AO12" i="1"/>
  <c r="AN12" i="1"/>
  <c r="AM12" i="1"/>
  <c r="AL12" i="1"/>
  <c r="AK12" i="1"/>
  <c r="AJ12" i="1"/>
  <c r="AI12" i="1"/>
  <c r="AR12" i="1" s="1"/>
  <c r="AE12" i="1"/>
  <c r="AD12" i="1"/>
  <c r="AC12" i="1"/>
  <c r="AB12" i="1"/>
  <c r="AA12" i="1"/>
  <c r="Z12" i="1"/>
  <c r="Y12" i="1"/>
  <c r="X12" i="1"/>
  <c r="AF12" i="1" s="1"/>
  <c r="AP11" i="1"/>
  <c r="AO11" i="1"/>
  <c r="AN11" i="1"/>
  <c r="AM11" i="1"/>
  <c r="AL11" i="1"/>
  <c r="AK11" i="1"/>
  <c r="AJ11" i="1"/>
  <c r="AR11" i="1" s="1"/>
  <c r="AI11" i="1"/>
  <c r="AQ11" i="1" s="1"/>
  <c r="AF11" i="1"/>
  <c r="AE11" i="1"/>
  <c r="AD11" i="1"/>
  <c r="AC11" i="1"/>
  <c r="AB11" i="1"/>
  <c r="AA11" i="1"/>
  <c r="Z11" i="1"/>
  <c r="Y11" i="1"/>
  <c r="X11" i="1"/>
  <c r="AG11" i="1" s="1"/>
  <c r="AP10" i="1"/>
  <c r="AO10" i="1"/>
  <c r="AN10" i="1"/>
  <c r="AM10" i="1"/>
  <c r="AL10" i="1"/>
  <c r="AK10" i="1"/>
  <c r="AJ10" i="1"/>
  <c r="AI10" i="1"/>
  <c r="AR10" i="1" s="1"/>
  <c r="AE10" i="1"/>
  <c r="AD10" i="1"/>
  <c r="AC10" i="1"/>
  <c r="AB10" i="1"/>
  <c r="AA10" i="1"/>
  <c r="Z10" i="1"/>
  <c r="Y10" i="1"/>
  <c r="X10" i="1"/>
  <c r="AF10" i="1" s="1"/>
  <c r="AP9" i="1"/>
  <c r="AO9" i="1"/>
  <c r="AN9" i="1"/>
  <c r="AM9" i="1"/>
  <c r="AL9" i="1"/>
  <c r="AK9" i="1"/>
  <c r="AJ9" i="1"/>
  <c r="AR9" i="1" s="1"/>
  <c r="AI9" i="1"/>
  <c r="AQ9" i="1" s="1"/>
  <c r="AE9" i="1"/>
  <c r="AD9" i="1"/>
  <c r="AC9" i="1"/>
  <c r="AB9" i="1"/>
  <c r="AA9" i="1"/>
  <c r="Z9" i="1"/>
  <c r="Y9" i="1"/>
  <c r="X9" i="1"/>
  <c r="AG9" i="1" s="1"/>
  <c r="AP8" i="1"/>
  <c r="AO8" i="1"/>
  <c r="AN8" i="1"/>
  <c r="AM8" i="1"/>
  <c r="AL8" i="1"/>
  <c r="AK8" i="1"/>
  <c r="AJ8" i="1"/>
  <c r="AI8" i="1"/>
  <c r="AR8" i="1" s="1"/>
  <c r="AE8" i="1"/>
  <c r="AD8" i="1"/>
  <c r="AC8" i="1"/>
  <c r="AB8" i="1"/>
  <c r="AA8" i="1"/>
  <c r="Z8" i="1"/>
  <c r="Y8" i="1"/>
  <c r="X8" i="1"/>
  <c r="AF8" i="1" s="1"/>
  <c r="AP7" i="1"/>
  <c r="AO7" i="1"/>
  <c r="AN7" i="1"/>
  <c r="AM7" i="1"/>
  <c r="AL7" i="1"/>
  <c r="AK7" i="1"/>
  <c r="AJ7" i="1"/>
  <c r="AR7" i="1" s="1"/>
  <c r="AI7" i="1"/>
  <c r="AQ7" i="1" s="1"/>
  <c r="AE7" i="1"/>
  <c r="AD7" i="1"/>
  <c r="AC7" i="1"/>
  <c r="AB7" i="1"/>
  <c r="AA7" i="1"/>
  <c r="Z7" i="1"/>
  <c r="Y7" i="1"/>
  <c r="X7" i="1"/>
  <c r="AG7" i="1" s="1"/>
  <c r="AP6" i="1"/>
  <c r="AO6" i="1"/>
  <c r="AN6" i="1"/>
  <c r="AM6" i="1"/>
  <c r="AL6" i="1"/>
  <c r="AK6" i="1"/>
  <c r="AJ6" i="1"/>
  <c r="AI6" i="1"/>
  <c r="AR6" i="1" s="1"/>
  <c r="AE6" i="1"/>
  <c r="AD6" i="1"/>
  <c r="AC6" i="1"/>
  <c r="AB6" i="1"/>
  <c r="AA6" i="1"/>
  <c r="Z6" i="1"/>
  <c r="Y6" i="1"/>
  <c r="X6" i="1"/>
  <c r="AG6" i="1" s="1"/>
  <c r="AP5" i="1"/>
  <c r="AO5" i="1"/>
  <c r="AN5" i="1"/>
  <c r="AM5" i="1"/>
  <c r="AL5" i="1"/>
  <c r="AK5" i="1"/>
  <c r="AJ5" i="1"/>
  <c r="AR5" i="1" s="1"/>
  <c r="AI5" i="1"/>
  <c r="AQ5" i="1" s="1"/>
  <c r="AE5" i="1"/>
  <c r="AD5" i="1"/>
  <c r="AC5" i="1"/>
  <c r="AB5" i="1"/>
  <c r="AA5" i="1"/>
  <c r="Z5" i="1"/>
  <c r="Y5" i="1"/>
  <c r="X5" i="1"/>
  <c r="AF5" i="1" s="1"/>
  <c r="AF7" i="1" l="1"/>
  <c r="AF9" i="1"/>
  <c r="AF13" i="1"/>
  <c r="AF15" i="1"/>
  <c r="AF23" i="1"/>
  <c r="AG5" i="1"/>
  <c r="AG19" i="1"/>
  <c r="AF6" i="1"/>
  <c r="AF14" i="1"/>
  <c r="AF20" i="1"/>
  <c r="AF22" i="1"/>
  <c r="AG8" i="1"/>
  <c r="AG10" i="1"/>
  <c r="AG12" i="1"/>
  <c r="AG16" i="1"/>
  <c r="AG18" i="1"/>
  <c r="AG24" i="1"/>
  <c r="AQ6" i="1"/>
  <c r="AQ8" i="1"/>
  <c r="AQ10" i="1"/>
  <c r="AQ12" i="1"/>
  <c r="AQ14" i="1"/>
  <c r="AQ16" i="1"/>
  <c r="AQ18" i="1"/>
  <c r="AQ20" i="1"/>
  <c r="AQ22" i="1"/>
  <c r="AQ24" i="1"/>
</calcChain>
</file>

<file path=xl/sharedStrings.xml><?xml version="1.0" encoding="utf-8"?>
<sst xmlns="http://schemas.openxmlformats.org/spreadsheetml/2006/main" count="134" uniqueCount="39">
  <si>
    <t>Figure S7B (Left)</t>
  </si>
  <si>
    <t>Read Depth</t>
  </si>
  <si>
    <t>Read Depth as a Fraction of Aligned Reads</t>
  </si>
  <si>
    <t>Gal::Pno1; Gal::Dim1 + Dim1-E85A + Pno1</t>
  </si>
  <si>
    <t>Gal::Pno1; Gal::Dim1 + Dim1-E85A + Pno1-KKKF</t>
  </si>
  <si>
    <t>Nucleotide Position</t>
  </si>
  <si>
    <t>Average</t>
  </si>
  <si>
    <t>Standard Error of the Mean (SEM)</t>
  </si>
  <si>
    <t>5' ITS1</t>
  </si>
  <si>
    <t>Maximum Read Depth in 18S rRNA</t>
  </si>
  <si>
    <t>Figure S7B (Right)</t>
  </si>
  <si>
    <t>Fraction of Reads Cleaved After Indicated Nucleotide</t>
  </si>
  <si>
    <t xml:space="preserve">Miscleavage Position </t>
  </si>
  <si>
    <t>18S +1</t>
  </si>
  <si>
    <t>18S +2</t>
  </si>
  <si>
    <t>18S +3</t>
  </si>
  <si>
    <t>18S +4</t>
  </si>
  <si>
    <t>18S +5</t>
  </si>
  <si>
    <t>Total</t>
  </si>
  <si>
    <t>Figure S7C (Left)</t>
  </si>
  <si>
    <t>Fold Change in Miscleavage Relative to Pno1</t>
  </si>
  <si>
    <t>18S -5</t>
  </si>
  <si>
    <t>18S -4</t>
  </si>
  <si>
    <t>18S -3</t>
  </si>
  <si>
    <t>18S -2</t>
  </si>
  <si>
    <t>18S -1</t>
  </si>
  <si>
    <t>Figure S7C (Right)</t>
  </si>
  <si>
    <t>Figure S7D (Left)</t>
  </si>
  <si>
    <t>3' 25S rRNA</t>
  </si>
  <si>
    <t>Canonical 3'-end of 25S rRNA</t>
  </si>
  <si>
    <t>Maximum Read Depth in 25S rRNA</t>
  </si>
  <si>
    <t>Figure S7D (Middle)</t>
  </si>
  <si>
    <t>5' ETS2</t>
  </si>
  <si>
    <t>Figure S7D (Right)</t>
  </si>
  <si>
    <t>Fraction of Miscleaved Reads</t>
  </si>
  <si>
    <t>Gal::Pno1; Gal::Dim1 + Dim1-E85A</t>
  </si>
  <si>
    <t>Biological Replicates</t>
  </si>
  <si>
    <t>Pno1</t>
  </si>
  <si>
    <t>Pno1-KKKF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</si>
</sst>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8" formatCode="0.00000000"/>
    <numFmt numFmtId="169" formatCode="0.000000000"/>
    <numFmt numFmtId="170" formatCode="0.0000000"/>
    <numFmt numFmtId="171" formatCode="0.0000E+00"/>
  </numFmts>
  <fonts count="12" x14ac:knownFonts="1"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0" fillId="0" borderId="0" xfId="0" applyFont="1"/>
    <xf numFmtId="168" fontId="11" fillId="0" borderId="0" xfId="0" applyNumberFormat="1" applyFont="1"/>
    <xf numFmtId="169" fontId="11" fillId="0" borderId="0" xfId="0" applyNumberFormat="1" applyFont="1"/>
    <xf numFmtId="0" fontId="11" fillId="0" borderId="0" xfId="0" applyFont="1"/>
    <xf numFmtId="170" fontId="11" fillId="0" borderId="0" xfId="0" applyNumberFormat="1" applyFont="1"/>
    <xf numFmtId="0" fontId="11" fillId="0" borderId="0" xfId="0" applyNumberFormat="1" applyFont="1"/>
    <xf numFmtId="171" fontId="11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10D02-8071-0043-AFE5-8FA218AFAAB1}">
  <dimension ref="A1:AR55"/>
  <sheetViews>
    <sheetView tabSelected="1" workbookViewId="0">
      <selection activeCell="A22" sqref="A22"/>
    </sheetView>
  </sheetViews>
  <sheetFormatPr baseColWidth="10" defaultRowHeight="16" x14ac:dyDescent="0.2"/>
  <cols>
    <col min="1" max="1" width="24" bestFit="1" customWidth="1"/>
    <col min="2" max="2" width="19.6640625" style="3" customWidth="1"/>
    <col min="3" max="3" width="31" style="3" bestFit="1" customWidth="1"/>
    <col min="4" max="4" width="14" style="3" bestFit="1" customWidth="1"/>
    <col min="5" max="6" width="12.83203125" style="3" bestFit="1" customWidth="1"/>
    <col min="7" max="11" width="14" style="3" bestFit="1" customWidth="1"/>
    <col min="12" max="12" width="31" style="3" bestFit="1" customWidth="1"/>
    <col min="13" max="13" width="12.83203125" style="3" bestFit="1" customWidth="1"/>
    <col min="14" max="14" width="14" style="3" bestFit="1" customWidth="1"/>
    <col min="15" max="15" width="12.83203125" style="3" bestFit="1" customWidth="1"/>
    <col min="16" max="17" width="14" style="3" bestFit="1" customWidth="1"/>
    <col min="18" max="20" width="12.83203125" style="3" bestFit="1" customWidth="1"/>
    <col min="21" max="21" width="24" style="3" customWidth="1"/>
    <col min="22" max="22" width="11.33203125" style="3" customWidth="1"/>
    <col min="23" max="23" width="19.1640625" style="3" bestFit="1" customWidth="1"/>
    <col min="24" max="32" width="10.83203125" style="3"/>
    <col min="33" max="33" width="30.33203125" style="3" bestFit="1" customWidth="1"/>
    <col min="34" max="34" width="10.83203125" style="3"/>
    <col min="35" max="35" width="13" style="3" bestFit="1" customWidth="1"/>
    <col min="36" max="37" width="11" style="3" bestFit="1" customWidth="1"/>
    <col min="38" max="39" width="14.1640625" style="3" bestFit="1" customWidth="1"/>
    <col min="40" max="43" width="11" style="3" bestFit="1" customWidth="1"/>
    <col min="44" max="44" width="30.33203125" style="3" bestFit="1" customWidth="1"/>
  </cols>
  <sheetData>
    <row r="1" spans="1:44" ht="2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4" x14ac:dyDescent="0.2">
      <c r="D2" s="4" t="s">
        <v>1</v>
      </c>
      <c r="E2" s="4"/>
      <c r="F2" s="4"/>
      <c r="G2" s="4"/>
      <c r="H2" s="4"/>
      <c r="I2" s="4"/>
      <c r="J2" s="4"/>
      <c r="K2" s="4"/>
      <c r="M2" s="4" t="s">
        <v>1</v>
      </c>
      <c r="N2" s="4"/>
      <c r="O2" s="4"/>
      <c r="P2" s="4"/>
      <c r="Q2" s="4"/>
      <c r="R2" s="4"/>
      <c r="S2" s="4"/>
      <c r="T2" s="4"/>
      <c r="X2" s="4" t="s">
        <v>2</v>
      </c>
      <c r="Y2" s="4"/>
      <c r="Z2" s="4"/>
      <c r="AA2" s="4"/>
      <c r="AB2" s="4"/>
      <c r="AC2" s="4"/>
      <c r="AD2" s="4"/>
      <c r="AE2" s="4"/>
      <c r="AF2" s="5"/>
      <c r="AG2" s="5"/>
      <c r="AI2" s="4" t="s">
        <v>2</v>
      </c>
      <c r="AJ2" s="4"/>
      <c r="AK2" s="4"/>
      <c r="AL2" s="4"/>
      <c r="AM2" s="4"/>
      <c r="AN2" s="4"/>
      <c r="AO2" s="4"/>
      <c r="AP2" s="4"/>
    </row>
    <row r="3" spans="1:44" x14ac:dyDescent="0.2">
      <c r="D3" s="4" t="s">
        <v>3</v>
      </c>
      <c r="E3" s="4"/>
      <c r="F3" s="4"/>
      <c r="G3" s="4"/>
      <c r="H3" s="4"/>
      <c r="I3" s="4"/>
      <c r="J3" s="4"/>
      <c r="K3" s="4"/>
      <c r="M3" s="4" t="s">
        <v>4</v>
      </c>
      <c r="N3" s="4"/>
      <c r="O3" s="4"/>
      <c r="P3" s="4"/>
      <c r="Q3" s="4"/>
      <c r="R3" s="4"/>
      <c r="S3" s="4"/>
      <c r="T3" s="4"/>
      <c r="X3" s="4" t="s">
        <v>3</v>
      </c>
      <c r="Y3" s="4"/>
      <c r="Z3" s="4"/>
      <c r="AA3" s="4"/>
      <c r="AB3" s="4"/>
      <c r="AC3" s="4"/>
      <c r="AD3" s="4"/>
      <c r="AE3" s="4"/>
      <c r="AF3" s="5"/>
      <c r="AG3" s="5"/>
      <c r="AI3" s="4" t="s">
        <v>4</v>
      </c>
      <c r="AJ3" s="4"/>
      <c r="AK3" s="4"/>
      <c r="AL3" s="4"/>
      <c r="AM3" s="4"/>
      <c r="AN3" s="4"/>
      <c r="AO3" s="4"/>
      <c r="AP3" s="4"/>
    </row>
    <row r="4" spans="1:44" x14ac:dyDescent="0.2">
      <c r="C4" s="6" t="s">
        <v>5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M4" s="5">
        <v>1</v>
      </c>
      <c r="N4" s="5">
        <v>2</v>
      </c>
      <c r="O4" s="5">
        <v>3</v>
      </c>
      <c r="P4" s="5">
        <v>4</v>
      </c>
      <c r="Q4" s="5">
        <v>5</v>
      </c>
      <c r="R4" s="5">
        <v>6</v>
      </c>
      <c r="S4" s="5">
        <v>7</v>
      </c>
      <c r="T4" s="5">
        <v>8</v>
      </c>
      <c r="W4" s="6" t="s">
        <v>5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 t="s">
        <v>6</v>
      </c>
      <c r="AG4" s="5" t="s">
        <v>7</v>
      </c>
      <c r="AI4" s="5">
        <v>1</v>
      </c>
      <c r="AJ4" s="5">
        <v>2</v>
      </c>
      <c r="AK4" s="5">
        <v>3</v>
      </c>
      <c r="AL4" s="5">
        <v>4</v>
      </c>
      <c r="AM4" s="5">
        <v>5</v>
      </c>
      <c r="AN4" s="5">
        <v>6</v>
      </c>
      <c r="AO4" s="5">
        <v>7</v>
      </c>
      <c r="AP4" s="5">
        <v>8</v>
      </c>
      <c r="AQ4" s="5" t="s">
        <v>6</v>
      </c>
      <c r="AR4" s="5" t="s">
        <v>7</v>
      </c>
    </row>
    <row r="5" spans="1:44" x14ac:dyDescent="0.2">
      <c r="B5" s="7" t="s">
        <v>8</v>
      </c>
      <c r="C5" s="8">
        <v>1801</v>
      </c>
      <c r="D5" s="3">
        <v>12007</v>
      </c>
      <c r="E5" s="3">
        <v>4287</v>
      </c>
      <c r="F5" s="3">
        <v>4864</v>
      </c>
      <c r="G5" s="3">
        <v>4674</v>
      </c>
      <c r="H5" s="3">
        <v>2705</v>
      </c>
      <c r="I5" s="3">
        <v>2569</v>
      </c>
      <c r="J5" s="3">
        <v>2576</v>
      </c>
      <c r="K5" s="3">
        <v>2456</v>
      </c>
      <c r="M5" s="3">
        <v>7696</v>
      </c>
      <c r="N5" s="3">
        <v>6222</v>
      </c>
      <c r="O5" s="3">
        <v>4952</v>
      </c>
      <c r="P5" s="3">
        <v>5168</v>
      </c>
      <c r="Q5" s="3">
        <v>2930</v>
      </c>
      <c r="R5" s="3">
        <v>2498</v>
      </c>
      <c r="S5" s="3">
        <v>2971</v>
      </c>
      <c r="T5" s="3">
        <v>2744</v>
      </c>
      <c r="V5" s="7" t="s">
        <v>8</v>
      </c>
      <c r="W5" s="8">
        <v>1801</v>
      </c>
      <c r="X5" s="9">
        <f>D5/D$26</f>
        <v>4.2166205859722472E-3</v>
      </c>
      <c r="Y5" s="9">
        <f t="shared" ref="Y5:AE20" si="0">E5/E$26</f>
        <v>1.6183593754423875E-3</v>
      </c>
      <c r="Z5" s="9">
        <f t="shared" si="0"/>
        <v>1.8597864763240464E-3</v>
      </c>
      <c r="AA5" s="9">
        <f t="shared" si="0"/>
        <v>1.2841460167983003E-3</v>
      </c>
      <c r="AB5" s="9">
        <f t="shared" si="0"/>
        <v>7.1382560119025466E-4</v>
      </c>
      <c r="AC5" s="9">
        <f t="shared" si="0"/>
        <v>8.3177544070499852E-4</v>
      </c>
      <c r="AD5" s="9">
        <f t="shared" si="0"/>
        <v>7.4304941595912074E-4</v>
      </c>
      <c r="AE5" s="9">
        <f t="shared" si="0"/>
        <v>7.7915716513690452E-4</v>
      </c>
      <c r="AF5" s="9">
        <f>AVERAGE(X5:AE5)</f>
        <v>1.5058400096910325E-3</v>
      </c>
      <c r="AG5" s="9">
        <f>STDEV(X5:AE5)/SQRT(COUNT(X5:AE5))</f>
        <v>4.1676872614174762E-4</v>
      </c>
      <c r="AH5" s="9"/>
      <c r="AI5" s="9">
        <f>M5/M$26</f>
        <v>2.799404617271628E-3</v>
      </c>
      <c r="AJ5" s="9">
        <f t="shared" ref="AJ5:AP20" si="1">N5/N$26</f>
        <v>2.3627913900519724E-3</v>
      </c>
      <c r="AK5" s="9">
        <f t="shared" si="1"/>
        <v>1.8785255546999178E-3</v>
      </c>
      <c r="AL5" s="9">
        <f t="shared" si="1"/>
        <v>1.7648694003473734E-3</v>
      </c>
      <c r="AM5" s="9">
        <f t="shared" si="1"/>
        <v>6.6991625589520585E-4</v>
      </c>
      <c r="AN5" s="9">
        <f t="shared" si="1"/>
        <v>8.0924233795229945E-4</v>
      </c>
      <c r="AO5" s="9">
        <f t="shared" si="1"/>
        <v>1.0917588194158888E-3</v>
      </c>
      <c r="AP5" s="9">
        <f t="shared" si="1"/>
        <v>9.4389403069581918E-4</v>
      </c>
      <c r="AQ5" s="9">
        <f>AVERAGE(AI5:AP5)</f>
        <v>1.5400503007912633E-3</v>
      </c>
      <c r="AR5" s="9">
        <f>STDEV(AI5:AP5)/SQRT(COUNT(AI5:AP5))</f>
        <v>2.7631395202588796E-4</v>
      </c>
    </row>
    <row r="6" spans="1:44" x14ac:dyDescent="0.2">
      <c r="B6" s="7"/>
      <c r="C6" s="8">
        <v>1802</v>
      </c>
      <c r="D6" s="3">
        <v>10274</v>
      </c>
      <c r="E6" s="3">
        <v>3492</v>
      </c>
      <c r="F6" s="3">
        <v>4202</v>
      </c>
      <c r="G6" s="3">
        <v>3561</v>
      </c>
      <c r="H6" s="3">
        <v>1789</v>
      </c>
      <c r="I6" s="3">
        <v>2025</v>
      </c>
      <c r="J6" s="3">
        <v>1761</v>
      </c>
      <c r="K6" s="3">
        <v>1779</v>
      </c>
      <c r="M6" s="3">
        <v>6627</v>
      </c>
      <c r="N6" s="3">
        <v>5239</v>
      </c>
      <c r="O6" s="3">
        <v>4017</v>
      </c>
      <c r="P6" s="3">
        <v>4272</v>
      </c>
      <c r="Q6" s="3">
        <v>1905</v>
      </c>
      <c r="R6" s="3">
        <v>1872</v>
      </c>
      <c r="S6" s="3">
        <v>2388</v>
      </c>
      <c r="T6" s="3">
        <v>2040</v>
      </c>
      <c r="V6" s="7"/>
      <c r="W6" s="8">
        <v>1802</v>
      </c>
      <c r="X6" s="9">
        <f t="shared" ref="X6:AE23" si="2">D6/D$26</f>
        <v>3.6080253102589218E-3</v>
      </c>
      <c r="Y6" s="9">
        <f t="shared" si="0"/>
        <v>1.3182437459866613E-3</v>
      </c>
      <c r="Z6" s="9">
        <f t="shared" si="0"/>
        <v>1.6066658662651403E-3</v>
      </c>
      <c r="AA6" s="9">
        <f t="shared" si="0"/>
        <v>9.7835771626417363E-4</v>
      </c>
      <c r="AB6" s="9">
        <f t="shared" si="0"/>
        <v>4.7210129409588382E-4</v>
      </c>
      <c r="AC6" s="9">
        <f t="shared" si="0"/>
        <v>6.5564237735602252E-4</v>
      </c>
      <c r="AD6" s="9">
        <f t="shared" si="0"/>
        <v>5.0796196486956968E-4</v>
      </c>
      <c r="AE6" s="9">
        <f t="shared" si="0"/>
        <v>5.6438135047986689E-4</v>
      </c>
      <c r="AF6" s="9">
        <f t="shared" ref="AF6:AF24" si="3">AVERAGE(X6:AE6)</f>
        <v>1.2139224531970299E-3</v>
      </c>
      <c r="AG6" s="9">
        <f t="shared" ref="AG6:AG24" si="4">STDEV(X6:AE6)/SQRT(COUNT(X6:AE6))</f>
        <v>3.7164231763709571E-4</v>
      </c>
      <c r="AH6" s="9"/>
      <c r="AI6" s="9">
        <f t="shared" ref="AI6:AP24" si="5">M6/M$26</f>
        <v>2.4105580039837683E-3</v>
      </c>
      <c r="AJ6" s="9">
        <f t="shared" si="1"/>
        <v>1.9894992112636264E-3</v>
      </c>
      <c r="AK6" s="9">
        <f t="shared" si="1"/>
        <v>1.5238362587297193E-3</v>
      </c>
      <c r="AL6" s="9">
        <f t="shared" si="1"/>
        <v>1.4588858510611413E-3</v>
      </c>
      <c r="AM6" s="9">
        <f t="shared" si="1"/>
        <v>4.3555988651207075E-4</v>
      </c>
      <c r="AN6" s="9">
        <f t="shared" si="1"/>
        <v>6.0644581931413308E-4</v>
      </c>
      <c r="AO6" s="9">
        <f t="shared" si="1"/>
        <v>8.7752274007578E-4</v>
      </c>
      <c r="AP6" s="9">
        <f t="shared" si="1"/>
        <v>7.0172879833071099E-4</v>
      </c>
      <c r="AQ6" s="9">
        <f t="shared" ref="AQ6:AQ24" si="6">AVERAGE(AI6:AP6)</f>
        <v>1.2505045711588688E-3</v>
      </c>
      <c r="AR6" s="9">
        <f t="shared" ref="AR6:AR24" si="7">STDEV(AI6:AP6)/SQRT(COUNT(AI6:AP6))</f>
        <v>2.510402224594531E-4</v>
      </c>
    </row>
    <row r="7" spans="1:44" x14ac:dyDescent="0.2">
      <c r="B7" s="7"/>
      <c r="C7" s="8">
        <v>1803</v>
      </c>
      <c r="D7" s="3">
        <v>9173</v>
      </c>
      <c r="E7" s="3">
        <v>3202</v>
      </c>
      <c r="F7" s="3">
        <v>3898</v>
      </c>
      <c r="G7" s="3">
        <v>2948</v>
      </c>
      <c r="H7" s="3">
        <v>1485</v>
      </c>
      <c r="I7" s="3">
        <v>1940</v>
      </c>
      <c r="J7" s="3">
        <v>1603</v>
      </c>
      <c r="K7" s="3">
        <v>1627</v>
      </c>
      <c r="M7" s="3">
        <v>5860</v>
      </c>
      <c r="N7" s="3">
        <v>4646</v>
      </c>
      <c r="O7" s="3">
        <v>3407</v>
      </c>
      <c r="P7" s="3">
        <v>3579</v>
      </c>
      <c r="Q7" s="3">
        <v>1650</v>
      </c>
      <c r="R7" s="3">
        <v>1762</v>
      </c>
      <c r="S7" s="3">
        <v>2230</v>
      </c>
      <c r="T7" s="3">
        <v>1896</v>
      </c>
      <c r="V7" s="7"/>
      <c r="W7" s="8">
        <v>1803</v>
      </c>
      <c r="X7" s="9">
        <f t="shared" si="2"/>
        <v>3.2213759169753835E-3</v>
      </c>
      <c r="Y7" s="9">
        <f t="shared" si="0"/>
        <v>1.2087676044241951E-3</v>
      </c>
      <c r="Z7" s="9">
        <f t="shared" si="0"/>
        <v>1.4904292114948875E-3</v>
      </c>
      <c r="AA7" s="9">
        <f t="shared" si="0"/>
        <v>8.0994061992327546E-4</v>
      </c>
      <c r="AB7" s="9">
        <f t="shared" si="0"/>
        <v>3.9187837995102709E-4</v>
      </c>
      <c r="AC7" s="9">
        <f t="shared" si="0"/>
        <v>6.2812158620774504E-4</v>
      </c>
      <c r="AD7" s="9">
        <f t="shared" si="0"/>
        <v>4.6238672895282243E-4</v>
      </c>
      <c r="AE7" s="9">
        <f t="shared" si="0"/>
        <v>5.1615989726292496E-4</v>
      </c>
      <c r="AF7" s="9">
        <f t="shared" si="3"/>
        <v>1.0911324931490328E-3</v>
      </c>
      <c r="AG7" s="9">
        <f t="shared" si="4"/>
        <v>3.3326126440601375E-4</v>
      </c>
      <c r="AH7" s="9"/>
      <c r="AI7" s="9">
        <f t="shared" si="5"/>
        <v>2.1315632870597375E-3</v>
      </c>
      <c r="AJ7" s="9">
        <f t="shared" si="1"/>
        <v>1.7643087107331184E-3</v>
      </c>
      <c r="AK7" s="9">
        <f t="shared" si="1"/>
        <v>1.292434685957718E-3</v>
      </c>
      <c r="AL7" s="9">
        <f t="shared" si="1"/>
        <v>1.2222266996600715E-3</v>
      </c>
      <c r="AM7" s="9">
        <f t="shared" si="1"/>
        <v>3.7725659461675419E-4</v>
      </c>
      <c r="AN7" s="9">
        <f t="shared" si="1"/>
        <v>5.7081064830742656E-4</v>
      </c>
      <c r="AO7" s="9">
        <f t="shared" si="1"/>
        <v>8.1946219027177118E-4</v>
      </c>
      <c r="AP7" s="9">
        <f t="shared" si="1"/>
        <v>6.5219500080148437E-4</v>
      </c>
      <c r="AQ7" s="9">
        <f t="shared" si="6"/>
        <v>1.1037822271760102E-3</v>
      </c>
      <c r="AR7" s="9">
        <f t="shared" si="7"/>
        <v>2.1707944113929858E-4</v>
      </c>
    </row>
    <row r="8" spans="1:44" x14ac:dyDescent="0.2">
      <c r="B8" s="7"/>
      <c r="C8" s="8">
        <v>1804</v>
      </c>
      <c r="D8" s="3">
        <v>7850</v>
      </c>
      <c r="E8" s="3">
        <v>2859</v>
      </c>
      <c r="F8" s="3">
        <v>3520</v>
      </c>
      <c r="G8" s="3">
        <v>2266</v>
      </c>
      <c r="H8" s="3">
        <v>1143</v>
      </c>
      <c r="I8" s="3">
        <v>1788</v>
      </c>
      <c r="J8" s="3">
        <v>1400</v>
      </c>
      <c r="K8" s="3">
        <v>1454</v>
      </c>
      <c r="M8" s="3">
        <v>5097</v>
      </c>
      <c r="N8" s="3">
        <v>4158</v>
      </c>
      <c r="O8" s="3">
        <v>2945</v>
      </c>
      <c r="P8" s="3">
        <v>3048</v>
      </c>
      <c r="Q8" s="3">
        <v>1396</v>
      </c>
      <c r="R8" s="3">
        <v>1630</v>
      </c>
      <c r="S8" s="3">
        <v>2099</v>
      </c>
      <c r="T8" s="3">
        <v>1742</v>
      </c>
      <c r="V8" s="7"/>
      <c r="W8" s="8">
        <v>1804</v>
      </c>
      <c r="X8" s="9">
        <f t="shared" si="2"/>
        <v>2.756764520686445E-3</v>
      </c>
      <c r="Y8" s="9">
        <f t="shared" si="0"/>
        <v>1.0792837542313472E-3</v>
      </c>
      <c r="Z8" s="9">
        <f t="shared" si="0"/>
        <v>1.3458981078660862E-3</v>
      </c>
      <c r="AA8" s="9">
        <f t="shared" si="0"/>
        <v>6.2256629740371175E-4</v>
      </c>
      <c r="AB8" s="9">
        <f t="shared" si="0"/>
        <v>3.0162760153806329E-4</v>
      </c>
      <c r="AC8" s="9">
        <f t="shared" si="0"/>
        <v>5.789079361543547E-4</v>
      </c>
      <c r="AD8" s="9">
        <f t="shared" si="0"/>
        <v>4.0383120432560912E-4</v>
      </c>
      <c r="AE8" s="9">
        <f t="shared" si="0"/>
        <v>4.6127626958837912E-4</v>
      </c>
      <c r="AF8" s="9">
        <f t="shared" si="3"/>
        <v>9.4376946147424956E-4</v>
      </c>
      <c r="AG8" s="9">
        <f t="shared" si="4"/>
        <v>2.8784908098742647E-4</v>
      </c>
      <c r="AH8" s="9"/>
      <c r="AI8" s="9">
        <f t="shared" si="5"/>
        <v>1.854023562140526E-3</v>
      </c>
      <c r="AJ8" s="9">
        <f t="shared" si="1"/>
        <v>1.5789917389643364E-3</v>
      </c>
      <c r="AK8" s="9">
        <f t="shared" si="1"/>
        <v>1.1171764455959728E-3</v>
      </c>
      <c r="AL8" s="9">
        <f t="shared" si="1"/>
        <v>1.0408904667683426E-3</v>
      </c>
      <c r="AM8" s="9">
        <f t="shared" si="1"/>
        <v>3.1918194308181141E-4</v>
      </c>
      <c r="AN8" s="9">
        <f t="shared" si="1"/>
        <v>5.2804844309937873E-4</v>
      </c>
      <c r="AO8" s="9">
        <f t="shared" si="1"/>
        <v>7.7132337999123214E-4</v>
      </c>
      <c r="AP8" s="9">
        <f t="shared" si="1"/>
        <v>5.9922135622161692E-4</v>
      </c>
      <c r="AQ8" s="9">
        <f t="shared" si="6"/>
        <v>9.7610716698290215E-4</v>
      </c>
      <c r="AR8" s="9">
        <f t="shared" si="7"/>
        <v>1.8777794184948344E-4</v>
      </c>
    </row>
    <row r="9" spans="1:44" x14ac:dyDescent="0.2">
      <c r="B9" s="7"/>
      <c r="C9" s="8">
        <v>1805</v>
      </c>
      <c r="D9" s="3">
        <v>5834</v>
      </c>
      <c r="E9" s="3">
        <v>2316</v>
      </c>
      <c r="F9" s="3">
        <v>2940</v>
      </c>
      <c r="G9" s="3">
        <v>1476</v>
      </c>
      <c r="H9" s="3">
        <v>821</v>
      </c>
      <c r="I9" s="3">
        <v>1708</v>
      </c>
      <c r="J9" s="3">
        <v>1310</v>
      </c>
      <c r="K9" s="3">
        <v>1366</v>
      </c>
      <c r="M9" s="3">
        <v>3765</v>
      </c>
      <c r="N9" s="3">
        <v>3002</v>
      </c>
      <c r="O9" s="3">
        <v>2079</v>
      </c>
      <c r="P9" s="3">
        <v>1986</v>
      </c>
      <c r="Q9" s="3">
        <v>1002</v>
      </c>
      <c r="R9" s="3">
        <v>1552</v>
      </c>
      <c r="S9" s="3">
        <v>2015</v>
      </c>
      <c r="T9" s="3">
        <v>1644</v>
      </c>
      <c r="V9" s="7"/>
      <c r="W9" s="8">
        <v>1805</v>
      </c>
      <c r="X9" s="9">
        <f t="shared" si="2"/>
        <v>2.0487852501509195E-3</v>
      </c>
      <c r="Y9" s="9">
        <f t="shared" si="0"/>
        <v>8.7429911675403996E-4</v>
      </c>
      <c r="Z9" s="9">
        <f t="shared" si="0"/>
        <v>1.124130806001788E-3</v>
      </c>
      <c r="AA9" s="9">
        <f t="shared" si="0"/>
        <v>4.0551979477841064E-4</v>
      </c>
      <c r="AB9" s="9">
        <f t="shared" si="0"/>
        <v>2.1665464642410317E-4</v>
      </c>
      <c r="AC9" s="9">
        <f t="shared" si="0"/>
        <v>5.53006015073623E-4</v>
      </c>
      <c r="AD9" s="9">
        <f t="shared" si="0"/>
        <v>3.7787062690467708E-4</v>
      </c>
      <c r="AE9" s="9">
        <f t="shared" si="0"/>
        <v>4.3335858614699168E-4</v>
      </c>
      <c r="AF9" s="9">
        <f t="shared" si="3"/>
        <v>7.5420310527931917E-4</v>
      </c>
      <c r="AG9" s="9">
        <f t="shared" si="4"/>
        <v>2.1224978929141003E-4</v>
      </c>
      <c r="AH9" s="9"/>
      <c r="AI9" s="9">
        <f t="shared" si="5"/>
        <v>1.3695112245358213E-3</v>
      </c>
      <c r="AJ9" s="9">
        <f t="shared" si="1"/>
        <v>1.1400031746923852E-3</v>
      </c>
      <c r="AK9" s="9">
        <f t="shared" si="1"/>
        <v>7.8866208162785311E-4</v>
      </c>
      <c r="AL9" s="9">
        <f t="shared" si="1"/>
        <v>6.7821800098488455E-4</v>
      </c>
      <c r="AM9" s="9">
        <f t="shared" si="1"/>
        <v>2.2909764109453799E-4</v>
      </c>
      <c r="AN9" s="9">
        <f t="shared" si="1"/>
        <v>5.0277986729462313E-4</v>
      </c>
      <c r="AO9" s="9">
        <f t="shared" si="1"/>
        <v>7.4045574591821478E-4</v>
      </c>
      <c r="AP9" s="9">
        <f t="shared" si="1"/>
        <v>5.655108551253377E-4</v>
      </c>
      <c r="AQ9" s="9">
        <f t="shared" si="6"/>
        <v>7.5177982390920719E-4</v>
      </c>
      <c r="AR9" s="9">
        <f t="shared" si="7"/>
        <v>1.2741265230961274E-4</v>
      </c>
    </row>
    <row r="10" spans="1:44" x14ac:dyDescent="0.2">
      <c r="B10" s="7"/>
      <c r="C10" s="8">
        <v>1806</v>
      </c>
      <c r="D10" s="3">
        <v>4472</v>
      </c>
      <c r="E10" s="3">
        <v>2071</v>
      </c>
      <c r="F10" s="3">
        <v>2612</v>
      </c>
      <c r="G10" s="3">
        <v>1075</v>
      </c>
      <c r="H10" s="3">
        <v>622</v>
      </c>
      <c r="I10" s="3">
        <v>1646</v>
      </c>
      <c r="J10" s="3">
        <v>1253</v>
      </c>
      <c r="K10" s="3">
        <v>1314</v>
      </c>
      <c r="M10" s="3">
        <v>3072</v>
      </c>
      <c r="N10" s="3">
        <v>2355</v>
      </c>
      <c r="O10" s="3">
        <v>1615</v>
      </c>
      <c r="P10" s="3">
        <v>1444</v>
      </c>
      <c r="Q10" s="3">
        <v>803</v>
      </c>
      <c r="R10" s="3">
        <v>1519</v>
      </c>
      <c r="S10" s="3">
        <v>1958</v>
      </c>
      <c r="T10" s="3">
        <v>1597</v>
      </c>
      <c r="V10" s="7"/>
      <c r="W10" s="8">
        <v>1806</v>
      </c>
      <c r="X10" s="9">
        <f t="shared" si="2"/>
        <v>1.5704778263069786E-3</v>
      </c>
      <c r="Y10" s="9">
        <f t="shared" si="0"/>
        <v>7.8181065233057722E-4</v>
      </c>
      <c r="Z10" s="9">
        <f t="shared" si="0"/>
        <v>9.9871757322335711E-4</v>
      </c>
      <c r="AA10" s="9">
        <f t="shared" si="0"/>
        <v>2.9534808901544136E-4</v>
      </c>
      <c r="AB10" s="9">
        <f t="shared" si="0"/>
        <v>1.6414030459901605E-4</v>
      </c>
      <c r="AC10" s="9">
        <f t="shared" si="0"/>
        <v>5.3293202623605582E-4</v>
      </c>
      <c r="AD10" s="9">
        <f t="shared" si="0"/>
        <v>3.6142892787142017E-4</v>
      </c>
      <c r="AE10" s="9">
        <f t="shared" si="0"/>
        <v>4.1686177320435366E-4</v>
      </c>
      <c r="AF10" s="9">
        <f t="shared" si="3"/>
        <v>6.4021464659839999E-4</v>
      </c>
      <c r="AG10" s="9">
        <f t="shared" si="4"/>
        <v>1.6359033251977191E-4</v>
      </c>
      <c r="AH10" s="9"/>
      <c r="AI10" s="9">
        <f t="shared" si="5"/>
        <v>1.117433859700941E-3</v>
      </c>
      <c r="AJ10" s="9">
        <f t="shared" si="1"/>
        <v>8.9430628794156131E-4</v>
      </c>
      <c r="AK10" s="9">
        <f t="shared" si="1"/>
        <v>6.1264514758488831E-4</v>
      </c>
      <c r="AL10" s="9">
        <f t="shared" si="1"/>
        <v>4.9312527362647192E-4</v>
      </c>
      <c r="AM10" s="9">
        <f t="shared" si="1"/>
        <v>1.8359820938015369E-4</v>
      </c>
      <c r="AN10" s="9">
        <f t="shared" si="1"/>
        <v>4.9208931599261123E-4</v>
      </c>
      <c r="AO10" s="9">
        <f t="shared" si="1"/>
        <v>7.195098513686672E-4</v>
      </c>
      <c r="AP10" s="9">
        <f t="shared" si="1"/>
        <v>5.4934357398732619E-4</v>
      </c>
      <c r="AQ10" s="9">
        <f t="shared" si="6"/>
        <v>6.3275643994782757E-4</v>
      </c>
      <c r="AR10" s="9">
        <f t="shared" si="7"/>
        <v>9.9931768449265323E-5</v>
      </c>
    </row>
    <row r="11" spans="1:44" x14ac:dyDescent="0.2">
      <c r="B11" s="7"/>
      <c r="C11" s="8">
        <v>1807</v>
      </c>
      <c r="D11" s="3">
        <v>3450</v>
      </c>
      <c r="E11" s="3">
        <v>1867</v>
      </c>
      <c r="F11" s="3">
        <v>2396</v>
      </c>
      <c r="G11" s="3">
        <v>811</v>
      </c>
      <c r="H11" s="3">
        <v>550</v>
      </c>
      <c r="I11" s="3">
        <v>1609</v>
      </c>
      <c r="J11" s="3">
        <v>1204</v>
      </c>
      <c r="K11" s="3">
        <v>1281</v>
      </c>
      <c r="M11" s="3">
        <v>2468</v>
      </c>
      <c r="N11" s="3">
        <v>1804</v>
      </c>
      <c r="O11" s="3">
        <v>1296</v>
      </c>
      <c r="P11" s="3">
        <v>1047</v>
      </c>
      <c r="Q11" s="3">
        <v>667</v>
      </c>
      <c r="R11" s="3">
        <v>1482</v>
      </c>
      <c r="S11" s="3">
        <v>1924</v>
      </c>
      <c r="T11" s="3">
        <v>1559</v>
      </c>
      <c r="V11" s="7"/>
      <c r="W11" s="8">
        <v>1807</v>
      </c>
      <c r="X11" s="9">
        <f t="shared" si="2"/>
        <v>1.2115716683271636E-3</v>
      </c>
      <c r="Y11" s="9">
        <f t="shared" si="0"/>
        <v>7.0479984930042858E-4</v>
      </c>
      <c r="Z11" s="9">
        <f t="shared" si="0"/>
        <v>9.1612837114975643E-4</v>
      </c>
      <c r="AA11" s="9">
        <f t="shared" si="0"/>
        <v>2.2281609320141669E-4</v>
      </c>
      <c r="AB11" s="9">
        <f t="shared" si="0"/>
        <v>1.4514014072260263E-4</v>
      </c>
      <c r="AC11" s="9">
        <f t="shared" si="0"/>
        <v>5.2095238773621746E-4</v>
      </c>
      <c r="AD11" s="9">
        <f t="shared" si="0"/>
        <v>3.4729483572002384E-4</v>
      </c>
      <c r="AE11" s="9">
        <f t="shared" si="0"/>
        <v>4.0639264191383333E-4</v>
      </c>
      <c r="AF11" s="9">
        <f t="shared" si="3"/>
        <v>5.5938699850893031E-4</v>
      </c>
      <c r="AG11" s="9">
        <f t="shared" si="4"/>
        <v>1.2876488534839159E-4</v>
      </c>
      <c r="AH11" s="9"/>
      <c r="AI11" s="9">
        <f t="shared" si="5"/>
        <v>8.9773006697328197E-4</v>
      </c>
      <c r="AJ11" s="9">
        <f t="shared" si="1"/>
        <v>6.850651989157438E-4</v>
      </c>
      <c r="AK11" s="9">
        <f t="shared" si="1"/>
        <v>4.9163350543035003E-4</v>
      </c>
      <c r="AL11" s="9">
        <f t="shared" si="1"/>
        <v>3.575499733288893E-4</v>
      </c>
      <c r="AM11" s="9">
        <f t="shared" si="1"/>
        <v>1.525031203693182E-4</v>
      </c>
      <c r="AN11" s="9">
        <f t="shared" si="1"/>
        <v>4.8010294029035539E-4</v>
      </c>
      <c r="AO11" s="9">
        <f t="shared" si="1"/>
        <v>7.0701580900577922E-4</v>
      </c>
      <c r="AP11" s="9">
        <f t="shared" si="1"/>
        <v>5.3627215519489141E-4</v>
      </c>
      <c r="AQ11" s="9">
        <f t="shared" si="6"/>
        <v>5.3848409618857619E-4</v>
      </c>
      <c r="AR11" s="9">
        <f t="shared" si="7"/>
        <v>8.0873945768975203E-5</v>
      </c>
    </row>
    <row r="12" spans="1:44" x14ac:dyDescent="0.2">
      <c r="B12" s="7"/>
      <c r="C12" s="8">
        <v>1808</v>
      </c>
      <c r="D12" s="3">
        <v>2906</v>
      </c>
      <c r="E12" s="3">
        <v>1763</v>
      </c>
      <c r="F12" s="3">
        <v>2245</v>
      </c>
      <c r="G12" s="3">
        <v>692</v>
      </c>
      <c r="H12" s="3">
        <v>523</v>
      </c>
      <c r="I12" s="3">
        <v>1603</v>
      </c>
      <c r="J12" s="3">
        <v>1176</v>
      </c>
      <c r="K12" s="3">
        <v>1269</v>
      </c>
      <c r="M12" s="3">
        <v>2075</v>
      </c>
      <c r="N12" s="3">
        <v>1436</v>
      </c>
      <c r="O12" s="3">
        <v>1127</v>
      </c>
      <c r="P12" s="3">
        <v>835</v>
      </c>
      <c r="Q12" s="3">
        <v>622</v>
      </c>
      <c r="R12" s="3">
        <v>1469</v>
      </c>
      <c r="S12" s="3">
        <v>1911</v>
      </c>
      <c r="T12" s="3">
        <v>1549</v>
      </c>
      <c r="V12" s="7"/>
      <c r="W12" s="8">
        <v>1808</v>
      </c>
      <c r="X12" s="9">
        <f t="shared" si="2"/>
        <v>1.0205296429445616E-3</v>
      </c>
      <c r="Y12" s="9">
        <f t="shared" si="0"/>
        <v>6.6553943991250967E-4</v>
      </c>
      <c r="Z12" s="9">
        <f t="shared" si="0"/>
        <v>8.5839240118163731E-4</v>
      </c>
      <c r="AA12" s="9">
        <f t="shared" si="0"/>
        <v>1.901217466034283E-4</v>
      </c>
      <c r="AB12" s="9">
        <f t="shared" si="0"/>
        <v>1.3801507926894759E-4</v>
      </c>
      <c r="AC12" s="9">
        <f t="shared" si="0"/>
        <v>5.1900974365516259E-4</v>
      </c>
      <c r="AD12" s="9">
        <f t="shared" si="0"/>
        <v>3.3921821163351162E-4</v>
      </c>
      <c r="AE12" s="9">
        <f t="shared" si="0"/>
        <v>4.0258568508091686E-4</v>
      </c>
      <c r="AF12" s="9">
        <f t="shared" si="3"/>
        <v>5.1667649378508442E-4</v>
      </c>
      <c r="AG12" s="9">
        <f t="shared" si="4"/>
        <v>1.1078728027457295E-4</v>
      </c>
      <c r="AH12" s="9"/>
      <c r="AI12" s="9">
        <f t="shared" si="5"/>
        <v>7.5477710249982177E-4</v>
      </c>
      <c r="AJ12" s="9">
        <f t="shared" si="1"/>
        <v>5.4531797430321962E-4</v>
      </c>
      <c r="AK12" s="9">
        <f t="shared" si="1"/>
        <v>4.2752388936728741E-4</v>
      </c>
      <c r="AL12" s="9">
        <f t="shared" si="1"/>
        <v>2.8515207997098621E-4</v>
      </c>
      <c r="AM12" s="9">
        <f t="shared" si="1"/>
        <v>1.4221430415249764E-4</v>
      </c>
      <c r="AN12" s="9">
        <f t="shared" si="1"/>
        <v>4.7589151098956277E-4</v>
      </c>
      <c r="AO12" s="9">
        <f t="shared" si="1"/>
        <v>7.0223867516114563E-4</v>
      </c>
      <c r="AP12" s="9">
        <f t="shared" si="1"/>
        <v>5.3283230814425069E-4</v>
      </c>
      <c r="AQ12" s="9">
        <f t="shared" si="6"/>
        <v>4.832434805735965E-4</v>
      </c>
      <c r="AR12" s="9">
        <f t="shared" si="7"/>
        <v>7.1551869814910358E-5</v>
      </c>
    </row>
    <row r="13" spans="1:44" x14ac:dyDescent="0.2">
      <c r="B13" s="7"/>
      <c r="C13" s="8">
        <v>1809</v>
      </c>
      <c r="D13" s="3">
        <v>2478</v>
      </c>
      <c r="E13" s="3">
        <v>1627</v>
      </c>
      <c r="F13" s="3">
        <v>2084</v>
      </c>
      <c r="G13" s="3">
        <v>575</v>
      </c>
      <c r="H13" s="3">
        <v>488</v>
      </c>
      <c r="I13" s="3">
        <v>1578</v>
      </c>
      <c r="J13" s="3">
        <v>1133</v>
      </c>
      <c r="K13" s="3">
        <v>1243</v>
      </c>
      <c r="M13" s="3">
        <v>1556</v>
      </c>
      <c r="N13" s="3">
        <v>1073</v>
      </c>
      <c r="O13" s="3">
        <v>966</v>
      </c>
      <c r="P13" s="3">
        <v>584</v>
      </c>
      <c r="Q13" s="3">
        <v>573</v>
      </c>
      <c r="R13" s="3">
        <v>1461</v>
      </c>
      <c r="S13" s="3">
        <v>1895</v>
      </c>
      <c r="T13" s="3">
        <v>1533</v>
      </c>
      <c r="V13" s="7"/>
      <c r="W13" s="8">
        <v>1809</v>
      </c>
      <c r="X13" s="9">
        <f t="shared" si="2"/>
        <v>8.7022452003324971E-4</v>
      </c>
      <c r="Y13" s="9">
        <f t="shared" si="0"/>
        <v>6.1419890455907732E-4</v>
      </c>
      <c r="Z13" s="9">
        <f t="shared" si="0"/>
        <v>7.9683285704344417E-4</v>
      </c>
      <c r="AA13" s="9">
        <f t="shared" si="0"/>
        <v>1.5797688482221281E-4</v>
      </c>
      <c r="AB13" s="9">
        <f t="shared" si="0"/>
        <v>1.2877888849569105E-4</v>
      </c>
      <c r="AC13" s="9">
        <f t="shared" si="0"/>
        <v>5.1091539331743388E-4</v>
      </c>
      <c r="AD13" s="9">
        <f t="shared" si="0"/>
        <v>3.2681482464351079E-4</v>
      </c>
      <c r="AE13" s="9">
        <f t="shared" si="0"/>
        <v>3.9433727860959782E-4</v>
      </c>
      <c r="AF13" s="9">
        <f t="shared" si="3"/>
        <v>4.7500994394052717E-4</v>
      </c>
      <c r="AG13" s="9">
        <f t="shared" si="4"/>
        <v>9.7218742061637442E-5</v>
      </c>
      <c r="AH13" s="9"/>
      <c r="AI13" s="9">
        <f t="shared" si="5"/>
        <v>5.6599188987456516E-4</v>
      </c>
      <c r="AJ13" s="9">
        <f t="shared" si="1"/>
        <v>4.0746948915553941E-4</v>
      </c>
      <c r="AK13" s="9">
        <f t="shared" si="1"/>
        <v>3.6644904802910351E-4</v>
      </c>
      <c r="AL13" s="9">
        <f t="shared" si="1"/>
        <v>1.9943570623120473E-4</v>
      </c>
      <c r="AM13" s="9">
        <f t="shared" si="1"/>
        <v>1.3101092649418189E-4</v>
      </c>
      <c r="AN13" s="9">
        <f t="shared" si="1"/>
        <v>4.7329986218907501E-4</v>
      </c>
      <c r="AO13" s="9">
        <f t="shared" si="1"/>
        <v>6.9635912581390413E-4</v>
      </c>
      <c r="AP13" s="9">
        <f t="shared" si="1"/>
        <v>5.2732855286322545E-4</v>
      </c>
      <c r="AQ13" s="9">
        <f t="shared" si="6"/>
        <v>4.2091807508134988E-4</v>
      </c>
      <c r="AR13" s="9">
        <f t="shared" si="7"/>
        <v>6.6444063404398407E-5</v>
      </c>
    </row>
    <row r="14" spans="1:44" x14ac:dyDescent="0.2">
      <c r="B14" s="7"/>
      <c r="C14" s="8">
        <v>1810</v>
      </c>
      <c r="D14" s="3">
        <v>2178</v>
      </c>
      <c r="E14" s="3">
        <v>1529</v>
      </c>
      <c r="F14" s="3">
        <v>1945</v>
      </c>
      <c r="G14" s="3">
        <v>516</v>
      </c>
      <c r="H14" s="3">
        <v>449</v>
      </c>
      <c r="I14" s="3">
        <v>1517</v>
      </c>
      <c r="J14" s="3">
        <v>1067</v>
      </c>
      <c r="K14" s="3">
        <v>1189</v>
      </c>
      <c r="M14" s="3">
        <v>1346</v>
      </c>
      <c r="N14" s="3">
        <v>889</v>
      </c>
      <c r="O14" s="3">
        <v>863</v>
      </c>
      <c r="P14" s="3">
        <v>466</v>
      </c>
      <c r="Q14" s="3">
        <v>540</v>
      </c>
      <c r="R14" s="3">
        <v>1409</v>
      </c>
      <c r="S14" s="3">
        <v>1840</v>
      </c>
      <c r="T14" s="3">
        <v>1495</v>
      </c>
      <c r="V14" s="7"/>
      <c r="W14" s="8">
        <v>1810</v>
      </c>
      <c r="X14" s="9">
        <f t="shared" si="2"/>
        <v>7.6487046191784421E-4</v>
      </c>
      <c r="Y14" s="9">
        <f t="shared" si="0"/>
        <v>5.7720351878969218E-4</v>
      </c>
      <c r="Z14" s="9">
        <f t="shared" si="0"/>
        <v>7.4368517607941408E-4</v>
      </c>
      <c r="AA14" s="9">
        <f t="shared" si="0"/>
        <v>1.4176708272741183E-4</v>
      </c>
      <c r="AB14" s="9">
        <f t="shared" si="0"/>
        <v>1.1848713306263378E-4</v>
      </c>
      <c r="AC14" s="9">
        <f t="shared" si="0"/>
        <v>4.911651784933759E-4</v>
      </c>
      <c r="AD14" s="9">
        <f t="shared" si="0"/>
        <v>3.0777706786816065E-4</v>
      </c>
      <c r="AE14" s="9">
        <f t="shared" si="0"/>
        <v>3.772059728614737E-4</v>
      </c>
      <c r="AF14" s="9">
        <f t="shared" si="3"/>
        <v>4.4027019897500085E-4</v>
      </c>
      <c r="AG14" s="9">
        <f t="shared" si="4"/>
        <v>8.7927221363218487E-5</v>
      </c>
      <c r="AH14" s="9"/>
      <c r="AI14" s="9">
        <f t="shared" si="5"/>
        <v>4.896048096215711E-4</v>
      </c>
      <c r="AJ14" s="9">
        <f t="shared" si="1"/>
        <v>3.3759587684927732E-4</v>
      </c>
      <c r="AK14" s="9">
        <f t="shared" si="1"/>
        <v>3.273763234462902E-4</v>
      </c>
      <c r="AL14" s="9">
        <f t="shared" si="1"/>
        <v>1.5913876558859829E-4</v>
      </c>
      <c r="AM14" s="9">
        <f t="shared" si="1"/>
        <v>1.2346579460184682E-4</v>
      </c>
      <c r="AN14" s="9">
        <f t="shared" si="1"/>
        <v>4.5645414498590465E-4</v>
      </c>
      <c r="AO14" s="9">
        <f t="shared" si="1"/>
        <v>6.7614817493276186E-4</v>
      </c>
      <c r="AP14" s="9">
        <f t="shared" si="1"/>
        <v>5.1425713407079066E-4</v>
      </c>
      <c r="AQ14" s="9">
        <f t="shared" si="6"/>
        <v>3.855051280121301E-4</v>
      </c>
      <c r="AR14" s="9">
        <f t="shared" si="7"/>
        <v>6.5805661266768797E-5</v>
      </c>
    </row>
    <row r="15" spans="1:44" x14ac:dyDescent="0.2">
      <c r="B15" s="7"/>
      <c r="C15" s="8">
        <v>1811</v>
      </c>
      <c r="D15" s="3">
        <v>1794</v>
      </c>
      <c r="E15" s="3">
        <v>1216</v>
      </c>
      <c r="F15" s="3">
        <v>1526</v>
      </c>
      <c r="G15" s="3">
        <v>335</v>
      </c>
      <c r="H15" s="3">
        <v>354</v>
      </c>
      <c r="I15" s="3">
        <v>1330</v>
      </c>
      <c r="J15" s="3">
        <v>935</v>
      </c>
      <c r="K15" s="3">
        <v>1058</v>
      </c>
      <c r="M15" s="3">
        <v>831</v>
      </c>
      <c r="N15" s="3">
        <v>544</v>
      </c>
      <c r="O15" s="3">
        <v>642</v>
      </c>
      <c r="P15" s="3">
        <v>327</v>
      </c>
      <c r="Q15" s="3">
        <v>431</v>
      </c>
      <c r="R15" s="3">
        <v>1280</v>
      </c>
      <c r="S15" s="3">
        <v>1692</v>
      </c>
      <c r="T15" s="3">
        <v>1322</v>
      </c>
      <c r="V15" s="7"/>
      <c r="W15" s="8">
        <v>1811</v>
      </c>
      <c r="X15" s="9">
        <f t="shared" si="2"/>
        <v>6.3001726753012508E-4</v>
      </c>
      <c r="Y15" s="9">
        <f t="shared" si="0"/>
        <v>4.5904478668951321E-4</v>
      </c>
      <c r="Z15" s="9">
        <f t="shared" si="0"/>
        <v>5.8347741835330892E-4</v>
      </c>
      <c r="AA15" s="9">
        <f t="shared" si="0"/>
        <v>9.2038706809463119E-5</v>
      </c>
      <c r="AB15" s="9">
        <f t="shared" si="0"/>
        <v>9.3417472392366046E-5</v>
      </c>
      <c r="AC15" s="9">
        <f t="shared" si="0"/>
        <v>4.3061943796716544E-4</v>
      </c>
      <c r="AD15" s="9">
        <f t="shared" si="0"/>
        <v>2.6970155431746038E-4</v>
      </c>
      <c r="AE15" s="9">
        <f t="shared" si="0"/>
        <v>3.3564669410213557E-4</v>
      </c>
      <c r="AF15" s="9">
        <f t="shared" si="3"/>
        <v>3.6174541727019215E-4</v>
      </c>
      <c r="AG15" s="9">
        <f t="shared" si="4"/>
        <v>7.1867993533127048E-5</v>
      </c>
      <c r="AH15" s="9"/>
      <c r="AI15" s="9">
        <f t="shared" si="5"/>
        <v>3.0227458900113346E-4</v>
      </c>
      <c r="AJ15" s="9">
        <f t="shared" si="1"/>
        <v>2.0658285377503583E-4</v>
      </c>
      <c r="AK15" s="9">
        <f t="shared" si="1"/>
        <v>2.4354067167151598E-4</v>
      </c>
      <c r="AL15" s="9">
        <f t="shared" si="1"/>
        <v>1.1167033550959579E-4</v>
      </c>
      <c r="AM15" s="9">
        <f t="shared" si="1"/>
        <v>9.8543995321103661E-5</v>
      </c>
      <c r="AN15" s="9">
        <f t="shared" si="1"/>
        <v>4.1466380807803971E-4</v>
      </c>
      <c r="AO15" s="9">
        <f t="shared" si="1"/>
        <v>6.2176234347077882E-4</v>
      </c>
      <c r="AP15" s="9">
        <f t="shared" si="1"/>
        <v>4.5474778009470587E-4</v>
      </c>
      <c r="AQ15" s="9">
        <f t="shared" si="6"/>
        <v>3.0672329711523867E-4</v>
      </c>
      <c r="AR15" s="9">
        <f t="shared" si="7"/>
        <v>6.3840793227833256E-5</v>
      </c>
    </row>
    <row r="16" spans="1:44" x14ac:dyDescent="0.2">
      <c r="B16" s="7"/>
      <c r="C16" s="8">
        <v>1812</v>
      </c>
      <c r="D16" s="3">
        <v>1688</v>
      </c>
      <c r="E16" s="3">
        <v>1141</v>
      </c>
      <c r="F16" s="3">
        <v>1443</v>
      </c>
      <c r="G16" s="3">
        <v>295</v>
      </c>
      <c r="H16" s="3">
        <v>335</v>
      </c>
      <c r="I16" s="3">
        <v>1265</v>
      </c>
      <c r="J16" s="3">
        <v>888</v>
      </c>
      <c r="K16" s="3">
        <v>1016</v>
      </c>
      <c r="M16" s="3">
        <v>730</v>
      </c>
      <c r="N16" s="3">
        <v>484</v>
      </c>
      <c r="O16" s="3">
        <v>590</v>
      </c>
      <c r="P16" s="3">
        <v>297</v>
      </c>
      <c r="Q16" s="3">
        <v>397</v>
      </c>
      <c r="R16" s="3">
        <v>1207</v>
      </c>
      <c r="S16" s="3">
        <v>1632</v>
      </c>
      <c r="T16" s="3">
        <v>1261</v>
      </c>
      <c r="V16" s="7"/>
      <c r="W16" s="8">
        <v>1812</v>
      </c>
      <c r="X16" s="9">
        <f t="shared" si="2"/>
        <v>5.9279216699601519E-4</v>
      </c>
      <c r="Y16" s="9">
        <f t="shared" si="0"/>
        <v>4.3073199145784091E-4</v>
      </c>
      <c r="Z16" s="9">
        <f t="shared" si="0"/>
        <v>5.5174175274169386E-4</v>
      </c>
      <c r="AA16" s="9">
        <f t="shared" si="0"/>
        <v>8.1049010474004831E-5</v>
      </c>
      <c r="AB16" s="9">
        <f t="shared" si="0"/>
        <v>8.8403540258312507E-5</v>
      </c>
      <c r="AC16" s="9">
        <f t="shared" si="0"/>
        <v>4.0957412708907088E-4</v>
      </c>
      <c r="AD16" s="9">
        <f t="shared" si="0"/>
        <v>2.5614436388652918E-4</v>
      </c>
      <c r="AE16" s="9">
        <f t="shared" si="0"/>
        <v>3.2232234518692792E-4</v>
      </c>
      <c r="AF16" s="9">
        <f t="shared" si="3"/>
        <v>3.415949122612994E-4</v>
      </c>
      <c r="AG16" s="9">
        <f t="shared" si="4"/>
        <v>6.8071865089736411E-5</v>
      </c>
      <c r="AH16" s="9"/>
      <c r="AI16" s="9">
        <f t="shared" si="5"/>
        <v>2.6553604087945539E-4</v>
      </c>
      <c r="AJ16" s="9">
        <f t="shared" si="1"/>
        <v>1.8379798019690688E-4</v>
      </c>
      <c r="AK16" s="9">
        <f t="shared" si="1"/>
        <v>2.238146359598044E-4</v>
      </c>
      <c r="AL16" s="9">
        <f t="shared" si="1"/>
        <v>1.0142535060045856E-4</v>
      </c>
      <c r="AM16" s="9">
        <f t="shared" si="1"/>
        <v>9.0770223068394797E-5</v>
      </c>
      <c r="AN16" s="9">
        <f t="shared" si="1"/>
        <v>3.9101501277358903E-4</v>
      </c>
      <c r="AO16" s="9">
        <f t="shared" si="1"/>
        <v>5.9971403341862355E-4</v>
      </c>
      <c r="AP16" s="9">
        <f t="shared" si="1"/>
        <v>4.3376471308579734E-4</v>
      </c>
      <c r="AQ16" s="9">
        <f t="shared" si="6"/>
        <v>2.8622974874787873E-4</v>
      </c>
      <c r="AR16" s="9">
        <f t="shared" si="7"/>
        <v>6.2420256099612507E-5</v>
      </c>
    </row>
    <row r="17" spans="1:44" x14ac:dyDescent="0.2">
      <c r="B17" s="7"/>
      <c r="C17" s="8">
        <v>1813</v>
      </c>
      <c r="D17" s="3">
        <v>1556</v>
      </c>
      <c r="E17" s="3">
        <v>1060</v>
      </c>
      <c r="F17" s="3">
        <v>1358</v>
      </c>
      <c r="G17" s="3">
        <v>267</v>
      </c>
      <c r="H17" s="3">
        <v>299</v>
      </c>
      <c r="I17" s="3">
        <v>1222</v>
      </c>
      <c r="J17" s="3">
        <v>825</v>
      </c>
      <c r="K17" s="3">
        <v>981</v>
      </c>
      <c r="M17" s="3">
        <v>620</v>
      </c>
      <c r="N17" s="3">
        <v>412</v>
      </c>
      <c r="O17" s="3">
        <v>533</v>
      </c>
      <c r="P17" s="3">
        <v>234</v>
      </c>
      <c r="Q17" s="3">
        <v>349</v>
      </c>
      <c r="R17" s="3">
        <v>1125</v>
      </c>
      <c r="S17" s="3">
        <v>1542</v>
      </c>
      <c r="T17" s="3">
        <v>1207</v>
      </c>
      <c r="V17" s="7"/>
      <c r="W17" s="8">
        <v>1813</v>
      </c>
      <c r="X17" s="9">
        <f t="shared" si="2"/>
        <v>5.4643638142523674E-4</v>
      </c>
      <c r="Y17" s="9">
        <f t="shared" si="0"/>
        <v>4.0015417260763484E-4</v>
      </c>
      <c r="Z17" s="9">
        <f t="shared" si="0"/>
        <v>5.1924137229606392E-4</v>
      </c>
      <c r="AA17" s="9">
        <f t="shared" si="0"/>
        <v>7.3356223039184039E-5</v>
      </c>
      <c r="AB17" s="9">
        <f t="shared" si="0"/>
        <v>7.8903458320105785E-5</v>
      </c>
      <c r="AC17" s="9">
        <f t="shared" si="0"/>
        <v>3.9565184450817754E-4</v>
      </c>
      <c r="AD17" s="9">
        <f t="shared" si="0"/>
        <v>2.3797195969187679E-4</v>
      </c>
      <c r="AE17" s="9">
        <f t="shared" si="0"/>
        <v>3.1121872109092155E-4</v>
      </c>
      <c r="AF17" s="9">
        <f t="shared" si="3"/>
        <v>3.2036676662240015E-4</v>
      </c>
      <c r="AG17" s="9">
        <f t="shared" si="4"/>
        <v>6.3931294241330352E-5</v>
      </c>
      <c r="AH17" s="9"/>
      <c r="AI17" s="9">
        <f t="shared" si="5"/>
        <v>2.255237607469347E-4</v>
      </c>
      <c r="AJ17" s="9">
        <f t="shared" si="1"/>
        <v>1.5645613190315213E-4</v>
      </c>
      <c r="AK17" s="9">
        <f t="shared" si="1"/>
        <v>2.0219186604504365E-4</v>
      </c>
      <c r="AL17" s="9">
        <f t="shared" si="1"/>
        <v>7.9910882291270383E-5</v>
      </c>
      <c r="AM17" s="9">
        <f t="shared" si="1"/>
        <v>7.9795485770452852E-5</v>
      </c>
      <c r="AN17" s="9">
        <f t="shared" si="1"/>
        <v>3.644506125685896E-4</v>
      </c>
      <c r="AO17" s="9">
        <f t="shared" si="1"/>
        <v>5.6664156834039059E-4</v>
      </c>
      <c r="AP17" s="9">
        <f t="shared" si="1"/>
        <v>4.1518953901233737E-4</v>
      </c>
      <c r="AQ17" s="9">
        <f t="shared" si="6"/>
        <v>2.6126998083477138E-4</v>
      </c>
      <c r="AR17" s="9">
        <f t="shared" si="7"/>
        <v>6.1115720653990001E-5</v>
      </c>
    </row>
    <row r="18" spans="1:44" x14ac:dyDescent="0.2">
      <c r="B18" s="7"/>
      <c r="C18" s="8">
        <v>1814</v>
      </c>
      <c r="D18" s="3">
        <v>1412</v>
      </c>
      <c r="E18" s="3">
        <v>967</v>
      </c>
      <c r="F18" s="3">
        <v>1242</v>
      </c>
      <c r="G18" s="3">
        <v>211</v>
      </c>
      <c r="H18" s="3">
        <v>254</v>
      </c>
      <c r="I18" s="3">
        <v>1150</v>
      </c>
      <c r="J18" s="3">
        <v>744</v>
      </c>
      <c r="K18" s="3">
        <v>912</v>
      </c>
      <c r="M18" s="3">
        <v>536</v>
      </c>
      <c r="N18" s="3">
        <v>354</v>
      </c>
      <c r="O18" s="3">
        <v>479</v>
      </c>
      <c r="P18" s="3">
        <v>183</v>
      </c>
      <c r="Q18" s="3">
        <v>294</v>
      </c>
      <c r="R18" s="3">
        <v>1034</v>
      </c>
      <c r="S18" s="3">
        <v>1409</v>
      </c>
      <c r="T18" s="3">
        <v>1118</v>
      </c>
      <c r="V18" s="7"/>
      <c r="W18" s="8">
        <v>1814</v>
      </c>
      <c r="X18" s="9">
        <f t="shared" si="2"/>
        <v>4.958664335298421E-4</v>
      </c>
      <c r="Y18" s="9">
        <f t="shared" si="0"/>
        <v>3.6504630652036123E-4</v>
      </c>
      <c r="Z18" s="9">
        <f t="shared" si="0"/>
        <v>4.7488791192320428E-4</v>
      </c>
      <c r="AA18" s="9">
        <f t="shared" si="0"/>
        <v>5.7970648169542442E-5</v>
      </c>
      <c r="AB18" s="9">
        <f t="shared" si="0"/>
        <v>6.7028355897347396E-5</v>
      </c>
      <c r="AC18" s="9">
        <f t="shared" si="0"/>
        <v>3.7234011553551901E-4</v>
      </c>
      <c r="AD18" s="9">
        <f t="shared" si="0"/>
        <v>2.1460744001303798E-4</v>
      </c>
      <c r="AE18" s="9">
        <f t="shared" si="0"/>
        <v>2.8932871930165182E-4</v>
      </c>
      <c r="AF18" s="9">
        <f t="shared" si="3"/>
        <v>2.9213449136131328E-4</v>
      </c>
      <c r="AG18" s="9">
        <f t="shared" si="4"/>
        <v>5.9488652227496259E-5</v>
      </c>
      <c r="AH18" s="9"/>
      <c r="AI18" s="9">
        <f t="shared" si="5"/>
        <v>1.9496892864573708E-4</v>
      </c>
      <c r="AJ18" s="9">
        <f t="shared" si="1"/>
        <v>1.3443075411096082E-4</v>
      </c>
      <c r="AK18" s="9">
        <f t="shared" si="1"/>
        <v>1.817071366521124E-4</v>
      </c>
      <c r="AL18" s="9">
        <f t="shared" si="1"/>
        <v>6.2494407945737102E-5</v>
      </c>
      <c r="AM18" s="9">
        <f t="shared" si="1"/>
        <v>6.7220265949894374E-5</v>
      </c>
      <c r="AN18" s="9">
        <f t="shared" si="1"/>
        <v>3.3497060746304148E-4</v>
      </c>
      <c r="AO18" s="9">
        <f t="shared" si="1"/>
        <v>5.1776781439144646E-4</v>
      </c>
      <c r="AP18" s="9">
        <f t="shared" si="1"/>
        <v>3.8457490026163477E-4</v>
      </c>
      <c r="AQ18" s="9">
        <f t="shared" si="6"/>
        <v>2.3476685192757056E-4</v>
      </c>
      <c r="AR18" s="9">
        <f t="shared" si="7"/>
        <v>5.7443914069123336E-5</v>
      </c>
    </row>
    <row r="19" spans="1:44" x14ac:dyDescent="0.2">
      <c r="B19" s="7"/>
      <c r="C19" s="8">
        <v>1815</v>
      </c>
      <c r="D19" s="3">
        <v>1386</v>
      </c>
      <c r="E19" s="3">
        <v>945</v>
      </c>
      <c r="F19" s="3">
        <v>1223</v>
      </c>
      <c r="G19" s="3">
        <v>203</v>
      </c>
      <c r="H19" s="3">
        <v>239</v>
      </c>
      <c r="I19" s="3">
        <v>1122</v>
      </c>
      <c r="J19" s="3">
        <v>723</v>
      </c>
      <c r="K19" s="3">
        <v>899</v>
      </c>
      <c r="M19" s="3">
        <v>523</v>
      </c>
      <c r="N19" s="3">
        <v>343</v>
      </c>
      <c r="O19" s="3">
        <v>475</v>
      </c>
      <c r="P19" s="3">
        <v>172</v>
      </c>
      <c r="Q19" s="3">
        <v>285</v>
      </c>
      <c r="R19" s="3">
        <v>1008</v>
      </c>
      <c r="S19" s="3">
        <v>1379</v>
      </c>
      <c r="T19" s="3">
        <v>1102</v>
      </c>
      <c r="V19" s="7"/>
      <c r="W19" s="8">
        <v>1815</v>
      </c>
      <c r="X19" s="9">
        <f t="shared" si="2"/>
        <v>4.867357484931736E-4</v>
      </c>
      <c r="Y19" s="9">
        <f t="shared" si="0"/>
        <v>3.5674121991907068E-4</v>
      </c>
      <c r="Z19" s="9">
        <f t="shared" si="0"/>
        <v>4.6762312100006345E-4</v>
      </c>
      <c r="AA19" s="9">
        <f t="shared" si="0"/>
        <v>5.5772708902450787E-5</v>
      </c>
      <c r="AB19" s="9">
        <f t="shared" si="0"/>
        <v>6.3069988423094595E-5</v>
      </c>
      <c r="AC19" s="9">
        <f t="shared" si="0"/>
        <v>3.6327444315726286E-4</v>
      </c>
      <c r="AD19" s="9">
        <f t="shared" si="0"/>
        <v>2.0854997194815384E-4</v>
      </c>
      <c r="AE19" s="9">
        <f t="shared" si="0"/>
        <v>2.8520451606599235E-4</v>
      </c>
      <c r="AF19" s="9">
        <f t="shared" si="3"/>
        <v>2.8587146473865781E-4</v>
      </c>
      <c r="AG19" s="9">
        <f t="shared" si="4"/>
        <v>5.8700033716075481E-5</v>
      </c>
      <c r="AH19" s="9"/>
      <c r="AI19" s="9">
        <f t="shared" si="5"/>
        <v>1.9024020463007555E-4</v>
      </c>
      <c r="AJ19" s="9">
        <f t="shared" si="1"/>
        <v>1.3025352728830383E-4</v>
      </c>
      <c r="AK19" s="9">
        <f t="shared" si="1"/>
        <v>1.8018974928967304E-4</v>
      </c>
      <c r="AL19" s="9">
        <f t="shared" si="1"/>
        <v>5.8737913479053444E-5</v>
      </c>
      <c r="AM19" s="9">
        <f t="shared" si="1"/>
        <v>6.5162502706530263E-5</v>
      </c>
      <c r="AN19" s="9">
        <f t="shared" si="1"/>
        <v>3.265477488614563E-4</v>
      </c>
      <c r="AO19" s="9">
        <f t="shared" si="1"/>
        <v>5.0674365936536877E-4</v>
      </c>
      <c r="AP19" s="9">
        <f t="shared" si="1"/>
        <v>3.7907114498060958E-4</v>
      </c>
      <c r="AQ19" s="9">
        <f t="shared" si="6"/>
        <v>2.2961830632513383E-4</v>
      </c>
      <c r="AR19" s="9">
        <f t="shared" si="7"/>
        <v>5.6480547468335187E-5</v>
      </c>
    </row>
    <row r="20" spans="1:44" x14ac:dyDescent="0.2">
      <c r="B20" s="7"/>
      <c r="C20" s="8">
        <v>1816</v>
      </c>
      <c r="D20" s="3">
        <v>1350</v>
      </c>
      <c r="E20" s="3">
        <v>928</v>
      </c>
      <c r="F20" s="3">
        <v>1193</v>
      </c>
      <c r="G20" s="3">
        <v>197</v>
      </c>
      <c r="H20" s="3">
        <v>230</v>
      </c>
      <c r="I20" s="3">
        <v>1115</v>
      </c>
      <c r="J20" s="3">
        <v>712</v>
      </c>
      <c r="K20" s="3">
        <v>892</v>
      </c>
      <c r="M20" s="3">
        <v>498</v>
      </c>
      <c r="N20" s="3">
        <v>325</v>
      </c>
      <c r="O20" s="3">
        <v>464</v>
      </c>
      <c r="P20" s="3">
        <v>157</v>
      </c>
      <c r="Q20" s="3">
        <v>283</v>
      </c>
      <c r="R20" s="3">
        <v>983</v>
      </c>
      <c r="S20" s="3">
        <v>1349</v>
      </c>
      <c r="T20" s="3">
        <v>1075</v>
      </c>
      <c r="V20" s="7"/>
      <c r="W20" s="8">
        <v>1816</v>
      </c>
      <c r="X20" s="9">
        <f t="shared" si="2"/>
        <v>4.7409326151932494E-4</v>
      </c>
      <c r="Y20" s="9">
        <f t="shared" si="0"/>
        <v>3.5032365299989167E-4</v>
      </c>
      <c r="Z20" s="9">
        <f t="shared" si="0"/>
        <v>4.5615239848984115E-4</v>
      </c>
      <c r="AA20" s="9">
        <f t="shared" si="0"/>
        <v>5.4124254452132046E-5</v>
      </c>
      <c r="AB20" s="9">
        <f t="shared" si="0"/>
        <v>6.0694967938542915E-5</v>
      </c>
      <c r="AC20" s="9">
        <f t="shared" si="0"/>
        <v>3.6100802506269883E-4</v>
      </c>
      <c r="AD20" s="9">
        <f t="shared" si="0"/>
        <v>2.0537701248559548E-4</v>
      </c>
      <c r="AE20" s="9">
        <f t="shared" si="0"/>
        <v>2.8298379124679107E-4</v>
      </c>
      <c r="AF20" s="9">
        <f t="shared" si="3"/>
        <v>2.805946705243523E-4</v>
      </c>
      <c r="AG20" s="9">
        <f t="shared" si="4"/>
        <v>5.746097925712934E-5</v>
      </c>
      <c r="AH20" s="9"/>
      <c r="AI20" s="9">
        <f t="shared" si="5"/>
        <v>1.8114650459995723E-4</v>
      </c>
      <c r="AJ20" s="9">
        <f t="shared" si="1"/>
        <v>1.2341806521486517E-4</v>
      </c>
      <c r="AK20" s="9">
        <f t="shared" si="1"/>
        <v>1.7601693404296483E-4</v>
      </c>
      <c r="AL20" s="9">
        <f t="shared" si="1"/>
        <v>5.3615421024484828E-5</v>
      </c>
      <c r="AM20" s="9">
        <f t="shared" si="1"/>
        <v>6.4705221985782686E-5</v>
      </c>
      <c r="AN20" s="9">
        <f t="shared" si="1"/>
        <v>3.1844884635993205E-4</v>
      </c>
      <c r="AO20" s="9">
        <f t="shared" si="1"/>
        <v>4.9571950433929118E-4</v>
      </c>
      <c r="AP20" s="9">
        <f t="shared" si="1"/>
        <v>3.6978355794387957E-4</v>
      </c>
      <c r="AQ20" s="9">
        <f t="shared" si="6"/>
        <v>2.2285675693889468E-4</v>
      </c>
      <c r="AR20" s="9">
        <f t="shared" si="7"/>
        <v>5.5526010104232206E-5</v>
      </c>
    </row>
    <row r="21" spans="1:44" x14ac:dyDescent="0.2">
      <c r="B21" s="7"/>
      <c r="C21" s="8">
        <v>1817</v>
      </c>
      <c r="D21" s="3">
        <v>1311</v>
      </c>
      <c r="E21" s="3">
        <v>906</v>
      </c>
      <c r="F21" s="3">
        <v>1175</v>
      </c>
      <c r="G21" s="3">
        <v>187</v>
      </c>
      <c r="H21" s="3">
        <v>214</v>
      </c>
      <c r="I21" s="3">
        <v>1101</v>
      </c>
      <c r="J21" s="3">
        <v>698</v>
      </c>
      <c r="K21" s="3">
        <v>880</v>
      </c>
      <c r="M21" s="3">
        <v>474</v>
      </c>
      <c r="N21" s="3">
        <v>306</v>
      </c>
      <c r="O21" s="3">
        <v>454</v>
      </c>
      <c r="P21" s="3">
        <v>144</v>
      </c>
      <c r="Q21" s="3">
        <v>267</v>
      </c>
      <c r="R21" s="3">
        <v>951</v>
      </c>
      <c r="S21" s="3">
        <v>1307</v>
      </c>
      <c r="T21" s="3">
        <v>1042</v>
      </c>
      <c r="V21" s="7"/>
      <c r="W21" s="8">
        <v>1817</v>
      </c>
      <c r="X21" s="9">
        <f t="shared" si="2"/>
        <v>4.6039723396432218E-4</v>
      </c>
      <c r="Y21" s="9">
        <f t="shared" si="2"/>
        <v>3.4201856639860112E-4</v>
      </c>
      <c r="Z21" s="9">
        <f t="shared" si="2"/>
        <v>4.4926996498370777E-4</v>
      </c>
      <c r="AA21" s="9">
        <f t="shared" si="2"/>
        <v>5.137683036826747E-5</v>
      </c>
      <c r="AB21" s="9">
        <f t="shared" si="2"/>
        <v>5.6472709299339929E-5</v>
      </c>
      <c r="AC21" s="9">
        <f t="shared" si="2"/>
        <v>3.5647518887357079E-4</v>
      </c>
      <c r="AD21" s="9">
        <f t="shared" si="2"/>
        <v>2.013387004423394E-4</v>
      </c>
      <c r="AE21" s="9">
        <f t="shared" si="2"/>
        <v>2.791768344138746E-4</v>
      </c>
      <c r="AF21" s="9">
        <f t="shared" si="3"/>
        <v>2.7456575359300294E-4</v>
      </c>
      <c r="AG21" s="9">
        <f t="shared" si="4"/>
        <v>5.6548852602508642E-5</v>
      </c>
      <c r="AH21" s="9"/>
      <c r="AI21" s="9">
        <f t="shared" si="5"/>
        <v>1.7241655257104363E-4</v>
      </c>
      <c r="AJ21" s="9">
        <f t="shared" si="5"/>
        <v>1.1620285524845765E-4</v>
      </c>
      <c r="AK21" s="9">
        <f t="shared" si="5"/>
        <v>1.7222346563686643E-4</v>
      </c>
      <c r="AL21" s="9">
        <f t="shared" si="5"/>
        <v>4.9175927563858698E-5</v>
      </c>
      <c r="AM21" s="9">
        <f t="shared" si="5"/>
        <v>6.1046976219802042E-5</v>
      </c>
      <c r="AN21" s="9">
        <f t="shared" si="5"/>
        <v>3.0808225115798107E-4</v>
      </c>
      <c r="AO21" s="9">
        <f t="shared" si="5"/>
        <v>4.8028568730278245E-4</v>
      </c>
      <c r="AP21" s="9">
        <f t="shared" si="5"/>
        <v>3.5843206267676514E-4</v>
      </c>
      <c r="AQ21" s="9">
        <f t="shared" si="6"/>
        <v>2.1473322229719464E-4</v>
      </c>
      <c r="AR21" s="9">
        <f t="shared" si="7"/>
        <v>5.4151936193751906E-5</v>
      </c>
    </row>
    <row r="22" spans="1:44" x14ac:dyDescent="0.2">
      <c r="B22" s="7"/>
      <c r="C22" s="8">
        <v>1818</v>
      </c>
      <c r="D22" s="3">
        <v>1263</v>
      </c>
      <c r="E22" s="3">
        <v>870</v>
      </c>
      <c r="F22" s="3">
        <v>1141</v>
      </c>
      <c r="G22" s="3">
        <v>173</v>
      </c>
      <c r="H22" s="3">
        <v>208</v>
      </c>
      <c r="I22" s="3">
        <v>1086</v>
      </c>
      <c r="J22" s="3">
        <v>682</v>
      </c>
      <c r="K22" s="3">
        <v>858</v>
      </c>
      <c r="M22" s="3">
        <v>444</v>
      </c>
      <c r="N22" s="3">
        <v>287</v>
      </c>
      <c r="O22" s="3">
        <v>432</v>
      </c>
      <c r="P22" s="3">
        <v>136</v>
      </c>
      <c r="Q22" s="3">
        <v>247</v>
      </c>
      <c r="R22" s="3">
        <v>907</v>
      </c>
      <c r="S22" s="3">
        <v>1264</v>
      </c>
      <c r="T22" s="3">
        <v>1009</v>
      </c>
      <c r="V22" s="7"/>
      <c r="W22" s="8">
        <v>1818</v>
      </c>
      <c r="X22" s="9">
        <f t="shared" si="2"/>
        <v>4.4354058466585731E-4</v>
      </c>
      <c r="Y22" s="9">
        <f t="shared" si="2"/>
        <v>3.2842842468739844E-4</v>
      </c>
      <c r="Z22" s="9">
        <f t="shared" si="2"/>
        <v>4.3626981280545579E-4</v>
      </c>
      <c r="AA22" s="9">
        <f t="shared" si="2"/>
        <v>4.7530436650857074E-5</v>
      </c>
      <c r="AB22" s="9">
        <f t="shared" si="2"/>
        <v>5.4889362309638809E-5</v>
      </c>
      <c r="AC22" s="9">
        <f t="shared" si="2"/>
        <v>3.5161857867093359E-4</v>
      </c>
      <c r="AD22" s="9">
        <f t="shared" si="2"/>
        <v>1.9672348667861813E-4</v>
      </c>
      <c r="AE22" s="9">
        <f t="shared" si="2"/>
        <v>2.721974135535277E-4</v>
      </c>
      <c r="AF22" s="9">
        <f t="shared" si="3"/>
        <v>2.6639976250278586E-4</v>
      </c>
      <c r="AG22" s="9">
        <f t="shared" si="4"/>
        <v>5.4914435681328122E-5</v>
      </c>
      <c r="AH22" s="9"/>
      <c r="AI22" s="9">
        <f t="shared" si="5"/>
        <v>1.6150411253490162E-4</v>
      </c>
      <c r="AJ22" s="9">
        <f t="shared" si="5"/>
        <v>1.0898764528205016E-4</v>
      </c>
      <c r="AK22" s="9">
        <f t="shared" si="5"/>
        <v>1.6387783514345002E-4</v>
      </c>
      <c r="AL22" s="9">
        <f t="shared" si="5"/>
        <v>4.6443931588088771E-5</v>
      </c>
      <c r="AM22" s="9">
        <f t="shared" si="5"/>
        <v>5.6474169012326231E-5</v>
      </c>
      <c r="AN22" s="9">
        <f t="shared" si="5"/>
        <v>2.9382818275529846E-4</v>
      </c>
      <c r="AO22" s="9">
        <f t="shared" si="5"/>
        <v>4.6448439843207117E-4</v>
      </c>
      <c r="AP22" s="9">
        <f t="shared" si="5"/>
        <v>3.4708056740965072E-4</v>
      </c>
      <c r="AQ22" s="9">
        <f t="shared" si="6"/>
        <v>2.0533510526972966E-4</v>
      </c>
      <c r="AR22" s="9">
        <f t="shared" si="7"/>
        <v>5.2679935625528335E-5</v>
      </c>
    </row>
    <row r="23" spans="1:44" x14ac:dyDescent="0.2">
      <c r="B23" s="7"/>
      <c r="C23" s="8">
        <v>1819</v>
      </c>
      <c r="D23" s="3">
        <v>1161</v>
      </c>
      <c r="E23" s="3">
        <v>789</v>
      </c>
      <c r="F23" s="3">
        <v>1057</v>
      </c>
      <c r="G23" s="3">
        <v>165</v>
      </c>
      <c r="H23" s="3">
        <v>194</v>
      </c>
      <c r="I23" s="3">
        <v>1047</v>
      </c>
      <c r="J23" s="3">
        <v>652</v>
      </c>
      <c r="K23" s="3">
        <v>832</v>
      </c>
      <c r="M23" s="3">
        <v>387</v>
      </c>
      <c r="N23" s="3">
        <v>250</v>
      </c>
      <c r="O23" s="3">
        <v>391</v>
      </c>
      <c r="P23" s="3">
        <v>120</v>
      </c>
      <c r="Q23" s="3">
        <v>225</v>
      </c>
      <c r="R23" s="3">
        <v>829</v>
      </c>
      <c r="S23" s="3">
        <v>1207</v>
      </c>
      <c r="T23" s="3">
        <v>942</v>
      </c>
      <c r="V23" s="7"/>
      <c r="W23" s="8">
        <v>1819</v>
      </c>
      <c r="X23" s="9">
        <f t="shared" si="2"/>
        <v>4.0772020490661943E-4</v>
      </c>
      <c r="Y23" s="9">
        <f t="shared" si="2"/>
        <v>2.9785060583719237E-4</v>
      </c>
      <c r="Z23" s="9">
        <f t="shared" si="2"/>
        <v>4.0415178977683329E-4</v>
      </c>
      <c r="AA23" s="9">
        <f t="shared" si="2"/>
        <v>4.5332497383765419E-5</v>
      </c>
      <c r="AB23" s="9">
        <f t="shared" si="2"/>
        <v>5.1194886000336199E-5</v>
      </c>
      <c r="AC23" s="9">
        <f t="shared" si="2"/>
        <v>3.3899139214407683E-4</v>
      </c>
      <c r="AD23" s="9">
        <f t="shared" si="2"/>
        <v>1.8806996087164082E-4</v>
      </c>
      <c r="AE23" s="9">
        <f t="shared" si="2"/>
        <v>2.6394900708220871E-4</v>
      </c>
      <c r="AF23" s="9">
        <f t="shared" si="3"/>
        <v>2.4965754300033412E-4</v>
      </c>
      <c r="AG23" s="9">
        <f t="shared" si="4"/>
        <v>5.076008203727796E-5</v>
      </c>
      <c r="AH23" s="9"/>
      <c r="AI23" s="9">
        <f t="shared" si="5"/>
        <v>1.4077047646623181E-4</v>
      </c>
      <c r="AJ23" s="9">
        <f t="shared" si="5"/>
        <v>9.4936973242203964E-5</v>
      </c>
      <c r="AK23" s="9">
        <f t="shared" si="5"/>
        <v>1.4832461467844665E-4</v>
      </c>
      <c r="AL23" s="9">
        <f t="shared" si="5"/>
        <v>4.0979939636548916E-5</v>
      </c>
      <c r="AM23" s="9">
        <f t="shared" si="5"/>
        <v>5.1444081084102842E-5</v>
      </c>
      <c r="AN23" s="9">
        <f t="shared" si="5"/>
        <v>2.6855960695054291E-4</v>
      </c>
      <c r="AO23" s="9">
        <f t="shared" si="5"/>
        <v>4.4353850388252365E-4</v>
      </c>
      <c r="AP23" s="9">
        <f t="shared" si="5"/>
        <v>3.2403359217035772E-4</v>
      </c>
      <c r="AQ23" s="9">
        <f t="shared" si="6"/>
        <v>1.8907347351386979E-4</v>
      </c>
      <c r="AR23" s="9">
        <f t="shared" si="7"/>
        <v>5.05352784938821E-5</v>
      </c>
    </row>
    <row r="24" spans="1:44" x14ac:dyDescent="0.2">
      <c r="B24" s="7"/>
      <c r="C24" s="8">
        <v>1820</v>
      </c>
      <c r="D24" s="3">
        <v>1016</v>
      </c>
      <c r="E24" s="3">
        <v>650</v>
      </c>
      <c r="F24" s="3">
        <v>914</v>
      </c>
      <c r="G24" s="3">
        <v>143</v>
      </c>
      <c r="H24" s="3">
        <v>151</v>
      </c>
      <c r="I24" s="3">
        <v>946</v>
      </c>
      <c r="J24" s="3">
        <v>605</v>
      </c>
      <c r="K24" s="3">
        <v>776</v>
      </c>
      <c r="M24" s="3">
        <v>332</v>
      </c>
      <c r="N24" s="3">
        <v>216</v>
      </c>
      <c r="O24" s="3">
        <v>333</v>
      </c>
      <c r="P24" s="3">
        <v>92</v>
      </c>
      <c r="Q24" s="3">
        <v>172</v>
      </c>
      <c r="R24" s="3">
        <v>746</v>
      </c>
      <c r="S24" s="3">
        <v>1139</v>
      </c>
      <c r="T24" s="3">
        <v>857</v>
      </c>
      <c r="V24" s="7"/>
      <c r="W24" s="8">
        <v>1820</v>
      </c>
      <c r="X24" s="9">
        <f>D24/D$26</f>
        <v>3.5679907681750677E-4</v>
      </c>
      <c r="Y24" s="9">
        <f t="shared" ref="Y24:AE42" si="8">E24/E$26</f>
        <v>2.4537755867449308E-4</v>
      </c>
      <c r="Z24" s="9">
        <f t="shared" si="8"/>
        <v>3.4947467914477352E-4</v>
      </c>
      <c r="AA24" s="9">
        <f t="shared" si="8"/>
        <v>3.9288164399263362E-5</v>
      </c>
      <c r="AB24" s="9">
        <f t="shared" si="8"/>
        <v>3.9847565907478173E-5</v>
      </c>
      <c r="AC24" s="9">
        <f t="shared" si="8"/>
        <v>3.0629021677965301E-4</v>
      </c>
      <c r="AD24" s="9">
        <f t="shared" si="8"/>
        <v>1.7451277044070964E-4</v>
      </c>
      <c r="AE24" s="9">
        <f t="shared" si="8"/>
        <v>2.4618320852859849E-4</v>
      </c>
      <c r="AF24" s="9">
        <f t="shared" si="3"/>
        <v>2.1972165508655949E-4</v>
      </c>
      <c r="AG24" s="9">
        <f t="shared" si="4"/>
        <v>4.4608094565791616E-5</v>
      </c>
      <c r="AH24" s="9"/>
      <c r="AI24" s="9">
        <f t="shared" si="5"/>
        <v>1.2076433639997149E-4</v>
      </c>
      <c r="AJ24" s="9">
        <f t="shared" si="5"/>
        <v>8.2025544881264228E-5</v>
      </c>
      <c r="AK24" s="9">
        <f t="shared" si="5"/>
        <v>1.2632249792307604E-4</v>
      </c>
      <c r="AL24" s="9">
        <f t="shared" si="5"/>
        <v>3.1417953721354171E-5</v>
      </c>
      <c r="AM24" s="9">
        <f t="shared" si="5"/>
        <v>3.9326141984291948E-5</v>
      </c>
      <c r="AN24" s="9">
        <f t="shared" si="5"/>
        <v>2.4167125064548253E-4</v>
      </c>
      <c r="AO24" s="9">
        <f t="shared" si="5"/>
        <v>4.1855041915674768E-4</v>
      </c>
      <c r="AP24" s="9">
        <f t="shared" si="5"/>
        <v>2.9479489223991143E-4</v>
      </c>
      <c r="AQ24" s="9">
        <f t="shared" si="6"/>
        <v>1.6935912961901244E-4</v>
      </c>
      <c r="AR24" s="9">
        <f t="shared" si="7"/>
        <v>4.8335985314335958E-5</v>
      </c>
    </row>
    <row r="26" spans="1:44" x14ac:dyDescent="0.2">
      <c r="C26" s="6" t="s">
        <v>9</v>
      </c>
      <c r="D26" s="3">
        <v>2847541</v>
      </c>
      <c r="E26" s="3">
        <v>2648979</v>
      </c>
      <c r="F26" s="3">
        <v>2615354</v>
      </c>
      <c r="G26" s="3">
        <v>3639773</v>
      </c>
      <c r="H26" s="3">
        <v>3789441</v>
      </c>
      <c r="I26" s="3">
        <v>3088574</v>
      </c>
      <c r="J26" s="3">
        <v>3466795</v>
      </c>
      <c r="K26" s="3">
        <v>3152124</v>
      </c>
      <c r="L26" s="6" t="s">
        <v>9</v>
      </c>
      <c r="M26" s="3">
        <v>2749156</v>
      </c>
      <c r="N26" s="3">
        <v>2633326</v>
      </c>
      <c r="O26" s="3">
        <v>2636110</v>
      </c>
      <c r="P26" s="3">
        <v>2928262</v>
      </c>
      <c r="Q26" s="3">
        <v>4373681</v>
      </c>
      <c r="R26" s="3">
        <v>3086838</v>
      </c>
      <c r="S26" s="3">
        <v>2721297</v>
      </c>
      <c r="T26" s="3">
        <v>2907106</v>
      </c>
    </row>
    <row r="28" spans="1:44" ht="24" x14ac:dyDescent="0.3">
      <c r="A28" s="1" t="s">
        <v>10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x14ac:dyDescent="0.2">
      <c r="C29" s="10" t="s">
        <v>11</v>
      </c>
      <c r="D29" s="10"/>
      <c r="E29" s="10"/>
      <c r="F29" s="10"/>
      <c r="G29" s="10"/>
      <c r="H29" s="10"/>
      <c r="I29" s="10"/>
      <c r="J29" s="1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x14ac:dyDescent="0.2">
      <c r="C30" s="10" t="s">
        <v>3</v>
      </c>
      <c r="D30" s="10"/>
      <c r="E30" s="10"/>
      <c r="F30" s="10"/>
      <c r="G30" s="10"/>
      <c r="H30" s="10"/>
      <c r="I30" s="10"/>
      <c r="J30" s="1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x14ac:dyDescent="0.2">
      <c r="B31" s="11" t="s">
        <v>12</v>
      </c>
      <c r="C31" s="12">
        <v>1</v>
      </c>
      <c r="D31" s="12">
        <v>2</v>
      </c>
      <c r="E31" s="12">
        <v>3</v>
      </c>
      <c r="F31" s="12">
        <v>4</v>
      </c>
      <c r="G31" s="12">
        <v>5</v>
      </c>
      <c r="H31" s="12">
        <v>6</v>
      </c>
      <c r="I31" s="12">
        <v>7</v>
      </c>
      <c r="J31" s="12">
        <v>8</v>
      </c>
      <c r="K31" s="11" t="s">
        <v>6</v>
      </c>
      <c r="L31" s="11" t="s">
        <v>7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x14ac:dyDescent="0.2">
      <c r="B32" s="6" t="s">
        <v>13</v>
      </c>
      <c r="C32" s="9">
        <v>6.3423099999999997E-4</v>
      </c>
      <c r="D32" s="9">
        <v>3.0804299999999998E-4</v>
      </c>
      <c r="E32" s="9">
        <v>2.6153E-4</v>
      </c>
      <c r="F32" s="9">
        <v>3.1513E-4</v>
      </c>
      <c r="G32" s="9">
        <v>2.4463000000000002E-4</v>
      </c>
      <c r="H32" s="9">
        <v>1.7613000000000001E-4</v>
      </c>
      <c r="I32" s="9">
        <v>2.3566E-4</v>
      </c>
      <c r="J32" s="9">
        <v>2.1541E-4</v>
      </c>
      <c r="K32" s="9">
        <f>AVERAGE(C32:J32)</f>
        <v>2.9884550000000001E-4</v>
      </c>
      <c r="L32" s="3">
        <f>STDEV(C32:J32)/SQRT(COUNT(C32:J32))</f>
        <v>5.0564309043745746E-5</v>
      </c>
    </row>
    <row r="33" spans="2:22" x14ac:dyDescent="0.2">
      <c r="B33" s="6" t="s">
        <v>14</v>
      </c>
      <c r="C33" s="9">
        <v>3.7330499999999999E-4</v>
      </c>
      <c r="D33" s="9">
        <v>1.05324E-4</v>
      </c>
      <c r="E33" s="9">
        <v>1.128E-4</v>
      </c>
      <c r="F33" s="9">
        <v>1.6621999999999999E-4</v>
      </c>
      <c r="G33" s="9">
        <v>7.9695000000000002E-5</v>
      </c>
      <c r="H33" s="9">
        <v>2.7844999999999999E-5</v>
      </c>
      <c r="I33" s="9">
        <v>4.5575000000000003E-5</v>
      </c>
      <c r="J33" s="9">
        <v>4.8220999999999998E-5</v>
      </c>
      <c r="K33" s="9">
        <f>AVERAGE(C33:J33)</f>
        <v>1.1987312499999998E-4</v>
      </c>
      <c r="L33" s="3">
        <f t="shared" ref="L33:L37" si="9">STDEV(C33:J33)/SQRT(COUNT(C33:J33))</f>
        <v>3.9500259976286184E-5</v>
      </c>
    </row>
    <row r="34" spans="2:22" x14ac:dyDescent="0.2">
      <c r="B34" s="6" t="s">
        <v>15</v>
      </c>
      <c r="C34" s="9">
        <v>4.8533099999999998E-4</v>
      </c>
      <c r="D34" s="9">
        <v>1.3552400000000001E-4</v>
      </c>
      <c r="E34" s="9">
        <v>1.495E-4</v>
      </c>
      <c r="F34" s="9">
        <v>1.8985000000000001E-4</v>
      </c>
      <c r="G34" s="9">
        <v>9.1042E-5</v>
      </c>
      <c r="H34" s="9">
        <v>4.9861000000000003E-5</v>
      </c>
      <c r="I34" s="9">
        <v>5.8267000000000003E-5</v>
      </c>
      <c r="J34" s="9">
        <v>5.4883999999999998E-5</v>
      </c>
      <c r="K34" s="9">
        <f t="shared" ref="K34:K37" si="10">AVERAGE(C34:J34)</f>
        <v>1.5178237500000001E-4</v>
      </c>
      <c r="L34" s="3">
        <f t="shared" si="9"/>
        <v>5.0917502179975088E-5</v>
      </c>
    </row>
    <row r="35" spans="2:22" x14ac:dyDescent="0.2">
      <c r="B35" s="6" t="s">
        <v>16</v>
      </c>
      <c r="C35" s="9">
        <v>7.0903299999999997E-4</v>
      </c>
      <c r="D35" s="9">
        <v>2.05362E-4</v>
      </c>
      <c r="E35" s="9">
        <v>2.2215000000000001E-4</v>
      </c>
      <c r="F35" s="9">
        <v>2.1677E-4</v>
      </c>
      <c r="G35" s="9">
        <v>8.4973000000000001E-5</v>
      </c>
      <c r="H35" s="9">
        <v>2.5902E-5</v>
      </c>
      <c r="I35" s="9">
        <v>2.6248999999999999E-5</v>
      </c>
      <c r="J35" s="9">
        <v>2.7917999999999999E-5</v>
      </c>
      <c r="K35" s="9">
        <f t="shared" si="10"/>
        <v>1.8979462499999996E-4</v>
      </c>
      <c r="L35" s="3">
        <f t="shared" si="9"/>
        <v>8.0447959349937473E-5</v>
      </c>
      <c r="V35" s="13"/>
    </row>
    <row r="36" spans="2:22" x14ac:dyDescent="0.2">
      <c r="B36" s="6" t="s">
        <v>17</v>
      </c>
      <c r="C36" s="9">
        <v>4.7865899999999999E-4</v>
      </c>
      <c r="D36" s="9">
        <v>9.2866000000000002E-5</v>
      </c>
      <c r="E36" s="9">
        <v>1.2541000000000001E-4</v>
      </c>
      <c r="F36" s="9">
        <v>1.099E-4</v>
      </c>
      <c r="G36" s="9">
        <v>5.2513999999999999E-5</v>
      </c>
      <c r="H36" s="9">
        <v>2.0721999999999999E-5</v>
      </c>
      <c r="I36" s="9">
        <v>1.7306999999999999E-5</v>
      </c>
      <c r="J36" s="9">
        <v>1.7130999999999999E-5</v>
      </c>
      <c r="K36" s="9">
        <f t="shared" si="10"/>
        <v>1.1431362500000002E-4</v>
      </c>
      <c r="L36" s="3">
        <f t="shared" si="9"/>
        <v>5.4245390907212931E-5</v>
      </c>
      <c r="V36" s="13"/>
    </row>
    <row r="37" spans="2:22" x14ac:dyDescent="0.2">
      <c r="B37" s="6" t="s">
        <v>18</v>
      </c>
      <c r="C37" s="9">
        <v>2.680558E-3</v>
      </c>
      <c r="D37" s="9">
        <v>8.4711900000000002E-4</v>
      </c>
      <c r="E37" s="9">
        <v>8.7138999999999999E-4</v>
      </c>
      <c r="F37" s="9">
        <v>9.9785999999999994E-4</v>
      </c>
      <c r="G37" s="9">
        <v>5.5285000000000002E-4</v>
      </c>
      <c r="H37" s="9">
        <v>3.0046000000000001E-4</v>
      </c>
      <c r="I37" s="9">
        <v>3.8306000000000001E-4</v>
      </c>
      <c r="J37" s="9">
        <v>3.6356000000000002E-4</v>
      </c>
      <c r="K37" s="9">
        <f t="shared" si="10"/>
        <v>8.7460712499999984E-4</v>
      </c>
      <c r="L37" s="3">
        <f t="shared" si="9"/>
        <v>2.7429702649678849E-4</v>
      </c>
      <c r="V37" s="13"/>
    </row>
    <row r="38" spans="2:22" x14ac:dyDescent="0.2">
      <c r="V38" s="13"/>
    </row>
    <row r="39" spans="2:22" x14ac:dyDescent="0.2">
      <c r="V39" s="13"/>
    </row>
    <row r="40" spans="2:22" x14ac:dyDescent="0.2">
      <c r="C40" s="10" t="s">
        <v>11</v>
      </c>
      <c r="D40" s="10"/>
      <c r="E40" s="10"/>
      <c r="F40" s="10"/>
      <c r="G40" s="10"/>
      <c r="H40" s="10"/>
      <c r="I40" s="10"/>
      <c r="J40" s="10"/>
      <c r="V40" s="13"/>
    </row>
    <row r="41" spans="2:22" x14ac:dyDescent="0.2">
      <c r="C41" s="10" t="s">
        <v>4</v>
      </c>
      <c r="D41" s="10"/>
      <c r="E41" s="10"/>
      <c r="F41" s="10"/>
      <c r="G41" s="10"/>
      <c r="H41" s="10"/>
      <c r="I41" s="10"/>
      <c r="J41" s="10"/>
      <c r="V41" s="13"/>
    </row>
    <row r="42" spans="2:22" x14ac:dyDescent="0.2">
      <c r="B42" s="11" t="s">
        <v>12</v>
      </c>
      <c r="C42" s="12">
        <v>1</v>
      </c>
      <c r="D42" s="12">
        <v>2</v>
      </c>
      <c r="E42" s="12">
        <v>3</v>
      </c>
      <c r="F42" s="12">
        <v>4</v>
      </c>
      <c r="G42" s="12">
        <v>5</v>
      </c>
      <c r="H42" s="12">
        <v>6</v>
      </c>
      <c r="I42" s="12">
        <v>7</v>
      </c>
      <c r="J42" s="12">
        <v>8</v>
      </c>
      <c r="K42" s="11" t="s">
        <v>6</v>
      </c>
      <c r="L42" s="11" t="s">
        <v>7</v>
      </c>
      <c r="V42" s="13"/>
    </row>
    <row r="43" spans="2:22" x14ac:dyDescent="0.2">
      <c r="B43" s="6" t="s">
        <v>13</v>
      </c>
      <c r="C43" s="9">
        <v>4.2412999999999999E-4</v>
      </c>
      <c r="D43" s="9">
        <v>4.0708999999999998E-4</v>
      </c>
      <c r="E43" s="9">
        <v>3.7176E-4</v>
      </c>
      <c r="F43" s="9">
        <v>3.3022999999999999E-4</v>
      </c>
      <c r="G43" s="9">
        <v>2.3687E-4</v>
      </c>
      <c r="H43" s="9">
        <v>2.028E-4</v>
      </c>
      <c r="I43" s="9">
        <v>2.1460000000000001E-4</v>
      </c>
      <c r="J43" s="9">
        <v>2.4216999999999999E-4</v>
      </c>
      <c r="K43" s="9">
        <f>AVERAGE(C43:J43)</f>
        <v>3.0370624999999997E-4</v>
      </c>
      <c r="L43" s="3">
        <f>STDEV(C43:J43)/SQRT(COUNT(C43:J43))</f>
        <v>3.1876068886139771E-5</v>
      </c>
      <c r="V43" s="13"/>
    </row>
    <row r="44" spans="2:22" x14ac:dyDescent="0.2">
      <c r="B44" s="6" t="s">
        <v>14</v>
      </c>
      <c r="C44" s="9">
        <v>2.6334999999999998E-4</v>
      </c>
      <c r="D44" s="9">
        <v>2.0961999999999999E-4</v>
      </c>
      <c r="E44" s="9">
        <v>2.2646999999999999E-4</v>
      </c>
      <c r="F44" s="9">
        <v>2.288E-4</v>
      </c>
      <c r="G44" s="9">
        <v>5.7617000000000001E-5</v>
      </c>
      <c r="H44" s="9">
        <v>3.5635E-5</v>
      </c>
      <c r="I44" s="9">
        <v>5.7692999999999998E-5</v>
      </c>
      <c r="J44" s="9">
        <v>4.9533999999999997E-5</v>
      </c>
      <c r="K44" s="9">
        <f t="shared" ref="K44:K48" si="11">AVERAGE(C44:J44)</f>
        <v>1.4108987499999998E-4</v>
      </c>
      <c r="L44" s="3">
        <f t="shared" ref="L44:L48" si="12">STDEV(C44:J44)/SQRT(COUNT(C44:J44))</f>
        <v>3.4860107290957282E-5</v>
      </c>
      <c r="V44" s="13"/>
    </row>
    <row r="45" spans="2:22" x14ac:dyDescent="0.2">
      <c r="B45" s="6" t="s">
        <v>15</v>
      </c>
      <c r="C45" s="9">
        <v>2.9500000000000001E-4</v>
      </c>
      <c r="D45" s="9">
        <v>2.0202999999999999E-4</v>
      </c>
      <c r="E45" s="9">
        <v>1.8436E-4</v>
      </c>
      <c r="F45" s="9">
        <v>1.9090000000000001E-4</v>
      </c>
      <c r="G45" s="9">
        <v>5.9904000000000001E-5</v>
      </c>
      <c r="H45" s="9">
        <v>4.2438000000000003E-5</v>
      </c>
      <c r="I45" s="9">
        <v>4.8505999999999999E-5</v>
      </c>
      <c r="J45" s="9">
        <v>5.2630000000000003E-5</v>
      </c>
      <c r="K45" s="9">
        <f t="shared" si="11"/>
        <v>1.3447099999999999E-4</v>
      </c>
      <c r="L45" s="3">
        <f>STDEV(C45:J45)/SQRT(COUNT(C45:J45))</f>
        <v>3.3839211133577817E-5</v>
      </c>
      <c r="V45" s="13"/>
    </row>
    <row r="46" spans="2:22" x14ac:dyDescent="0.2">
      <c r="B46" s="6" t="s">
        <v>16</v>
      </c>
      <c r="C46" s="9">
        <v>4.8524000000000001E-4</v>
      </c>
      <c r="D46" s="9">
        <v>4.3937000000000002E-4</v>
      </c>
      <c r="E46" s="9">
        <v>3.2888999999999998E-4</v>
      </c>
      <c r="F46" s="9">
        <v>3.6233000000000001E-4</v>
      </c>
      <c r="G46" s="9">
        <v>9.0084E-5</v>
      </c>
      <c r="H46" s="9">
        <v>2.5269000000000002E-5</v>
      </c>
      <c r="I46" s="9">
        <v>3.0868000000000003E-5</v>
      </c>
      <c r="J46" s="9">
        <v>3.4054000000000003E-5</v>
      </c>
      <c r="K46" s="9">
        <f t="shared" si="11"/>
        <v>2.2451312500000001E-4</v>
      </c>
      <c r="L46" s="3">
        <f t="shared" si="12"/>
        <v>7.014939757389161E-5</v>
      </c>
      <c r="V46" s="13"/>
    </row>
    <row r="47" spans="2:22" x14ac:dyDescent="0.2">
      <c r="B47" s="6" t="s">
        <v>17</v>
      </c>
      <c r="C47" s="9">
        <v>2.5243999999999999E-4</v>
      </c>
      <c r="D47" s="9">
        <v>2.4570000000000001E-4</v>
      </c>
      <c r="E47" s="9">
        <v>1.7602000000000001E-4</v>
      </c>
      <c r="F47" s="9">
        <v>1.8441E-4</v>
      </c>
      <c r="G47" s="9">
        <v>4.5498999999999999E-5</v>
      </c>
      <c r="H47" s="9">
        <v>1.1661999999999999E-5</v>
      </c>
      <c r="I47" s="9">
        <v>2.0945999999999999E-5</v>
      </c>
      <c r="J47" s="9">
        <v>1.7198999999999999E-5</v>
      </c>
      <c r="K47" s="9">
        <f t="shared" si="11"/>
        <v>1.1923449999999998E-4</v>
      </c>
      <c r="L47" s="3">
        <f t="shared" si="12"/>
        <v>3.7390388838577215E-5</v>
      </c>
      <c r="V47" s="13"/>
    </row>
    <row r="48" spans="2:22" x14ac:dyDescent="0.2">
      <c r="B48" s="6" t="s">
        <v>18</v>
      </c>
      <c r="C48" s="9">
        <v>1.7201600000000001E-3</v>
      </c>
      <c r="D48" s="9">
        <v>1.5038E-3</v>
      </c>
      <c r="E48" s="9">
        <v>1.2875E-3</v>
      </c>
      <c r="F48" s="9">
        <v>1.29667E-3</v>
      </c>
      <c r="G48" s="9">
        <v>4.8997999999999999E-4</v>
      </c>
      <c r="H48" s="9">
        <v>3.1780000000000003E-4</v>
      </c>
      <c r="I48" s="9">
        <v>3.7261999999999999E-4</v>
      </c>
      <c r="J48" s="9">
        <v>3.9557999999999998E-4</v>
      </c>
      <c r="K48" s="9">
        <f t="shared" si="11"/>
        <v>9.2301374999999991E-4</v>
      </c>
      <c r="L48" s="3">
        <f t="shared" si="12"/>
        <v>2.0616158642587597E-4</v>
      </c>
      <c r="V48" s="13"/>
    </row>
    <row r="49" spans="22:44" x14ac:dyDescent="0.2">
      <c r="V49" s="13"/>
    </row>
    <row r="50" spans="22:44" x14ac:dyDescent="0.2">
      <c r="V50" s="13"/>
      <c r="X50" s="9"/>
      <c r="Y50" s="9"/>
      <c r="Z50" s="9"/>
      <c r="AA50" s="9"/>
      <c r="AB50" s="9"/>
      <c r="AC50" s="9"/>
      <c r="AD50" s="9"/>
      <c r="AE50" s="9"/>
      <c r="AF50" s="9"/>
      <c r="AG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22:44" x14ac:dyDescent="0.2">
      <c r="V51" s="13"/>
      <c r="X51" s="9"/>
      <c r="Y51" s="9"/>
      <c r="Z51" s="9"/>
      <c r="AA51" s="9"/>
      <c r="AB51" s="9"/>
      <c r="AC51" s="9"/>
      <c r="AD51" s="9"/>
      <c r="AE51" s="9"/>
      <c r="AF51" s="9"/>
      <c r="AG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22:44" x14ac:dyDescent="0.2">
      <c r="V52" s="13"/>
      <c r="X52" s="9"/>
      <c r="Y52" s="9"/>
      <c r="Z52" s="9"/>
      <c r="AA52" s="9"/>
      <c r="AB52" s="9"/>
      <c r="AC52" s="9"/>
      <c r="AD52" s="9"/>
      <c r="AE52" s="9"/>
      <c r="AF52" s="9"/>
      <c r="AG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22:44" x14ac:dyDescent="0.2">
      <c r="V53" s="13"/>
      <c r="X53" s="9"/>
      <c r="Y53" s="9"/>
      <c r="Z53" s="9"/>
      <c r="AA53" s="9"/>
      <c r="AB53" s="9"/>
      <c r="AC53" s="9"/>
      <c r="AD53" s="9"/>
      <c r="AE53" s="9"/>
      <c r="AF53" s="9"/>
      <c r="AG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22:44" x14ac:dyDescent="0.2">
      <c r="V54" s="13"/>
      <c r="X54" s="9"/>
      <c r="Y54" s="9"/>
      <c r="Z54" s="9"/>
      <c r="AA54" s="9"/>
      <c r="AB54" s="9"/>
      <c r="AC54" s="9"/>
      <c r="AD54" s="9"/>
      <c r="AE54" s="9"/>
      <c r="AF54" s="9"/>
      <c r="AG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22:44" x14ac:dyDescent="0.2">
      <c r="X55" s="9"/>
      <c r="Y55" s="9"/>
      <c r="Z55" s="9"/>
      <c r="AA55" s="9"/>
      <c r="AB55" s="9"/>
      <c r="AC55" s="9"/>
      <c r="AD55" s="9"/>
      <c r="AE55" s="9"/>
      <c r="AF55" s="9"/>
      <c r="AG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</sheetData>
  <mergeCells count="14">
    <mergeCell ref="B5:B24"/>
    <mergeCell ref="V5:V24"/>
    <mergeCell ref="C29:J29"/>
    <mergeCell ref="C30:J30"/>
    <mergeCell ref="C40:J40"/>
    <mergeCell ref="C41:J41"/>
    <mergeCell ref="D2:K2"/>
    <mergeCell ref="M2:T2"/>
    <mergeCell ref="X2:AE2"/>
    <mergeCell ref="AI2:AP2"/>
    <mergeCell ref="D3:K3"/>
    <mergeCell ref="M3:T3"/>
    <mergeCell ref="X3:AE3"/>
    <mergeCell ref="AI3:A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397B3-2A6D-8F4A-9357-2DF3869E0AA0}">
  <dimension ref="A1:AI46"/>
  <sheetViews>
    <sheetView workbookViewId="0">
      <selection activeCell="C26" sqref="C26"/>
    </sheetView>
  </sheetViews>
  <sheetFormatPr baseColWidth="10" defaultRowHeight="16" x14ac:dyDescent="0.2"/>
  <cols>
    <col min="1" max="1" width="24" bestFit="1" customWidth="1"/>
    <col min="2" max="2" width="19.1640625" style="3" bestFit="1" customWidth="1"/>
    <col min="3" max="11" width="10.83203125" style="3"/>
    <col min="12" max="12" width="29.5" style="3" bestFit="1" customWidth="1"/>
  </cols>
  <sheetData>
    <row r="1" spans="1:35" ht="24" x14ac:dyDescent="0.3">
      <c r="A1" s="1" t="s">
        <v>19</v>
      </c>
    </row>
    <row r="2" spans="1:35" x14ac:dyDescent="0.2">
      <c r="C2" s="10" t="s">
        <v>20</v>
      </c>
      <c r="D2" s="10"/>
      <c r="E2" s="10"/>
      <c r="F2" s="10"/>
      <c r="G2" s="10"/>
      <c r="H2" s="10"/>
      <c r="I2" s="10"/>
      <c r="J2" s="10"/>
    </row>
    <row r="3" spans="1:35" x14ac:dyDescent="0.2">
      <c r="C3" s="10" t="s">
        <v>3</v>
      </c>
      <c r="D3" s="10"/>
      <c r="E3" s="10"/>
      <c r="F3" s="10"/>
      <c r="G3" s="10"/>
      <c r="H3" s="10"/>
      <c r="I3" s="10"/>
      <c r="J3" s="10"/>
    </row>
    <row r="4" spans="1:35" x14ac:dyDescent="0.2">
      <c r="B4" s="11" t="s">
        <v>12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1" t="s">
        <v>6</v>
      </c>
      <c r="L4" s="11" t="s">
        <v>7</v>
      </c>
    </row>
    <row r="5" spans="1:35" x14ac:dyDescent="0.2">
      <c r="B5" s="6" t="s">
        <v>21</v>
      </c>
      <c r="C5" s="9">
        <v>1.261550779</v>
      </c>
      <c r="D5" s="9">
        <v>1.007543026</v>
      </c>
      <c r="E5" s="9">
        <v>0.73090619000000001</v>
      </c>
      <c r="F5" s="9">
        <v>0.95645946000000004</v>
      </c>
      <c r="G5" s="9">
        <v>0.85244936000000004</v>
      </c>
      <c r="H5" s="9">
        <v>0.71270526000000001</v>
      </c>
      <c r="I5" s="9">
        <v>1.0914507099999999</v>
      </c>
      <c r="J5" s="9">
        <v>1.1958440299999999</v>
      </c>
      <c r="K5" s="9">
        <f>AVERAGE(C5:J5)</f>
        <v>0.97611360187499996</v>
      </c>
      <c r="L5" s="3">
        <f>STDEV(C5:J5)/SQRT(COUNT(C5:J5))</f>
        <v>7.186744491468873E-2</v>
      </c>
      <c r="Q5" s="14"/>
      <c r="R5" s="14"/>
      <c r="S5" s="14"/>
      <c r="T5" s="14"/>
      <c r="U5" s="14"/>
      <c r="V5" s="14"/>
      <c r="W5" s="14"/>
      <c r="X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x14ac:dyDescent="0.2">
      <c r="B6" s="6" t="s">
        <v>22</v>
      </c>
      <c r="C6" s="9">
        <v>1.441125883</v>
      </c>
      <c r="D6" s="9">
        <v>0.84043034699999997</v>
      </c>
      <c r="E6" s="9">
        <v>0.71844377000000004</v>
      </c>
      <c r="F6" s="9">
        <v>0.87488438000000002</v>
      </c>
      <c r="G6" s="9">
        <v>0.78242562999999998</v>
      </c>
      <c r="H6" s="9">
        <v>0.67575242000000002</v>
      </c>
      <c r="I6" s="9">
        <v>1.10508465</v>
      </c>
      <c r="J6" s="9">
        <v>1.21916292</v>
      </c>
      <c r="K6" s="9">
        <f>AVERAGE(C6:J6)</f>
        <v>0.95716375000000009</v>
      </c>
      <c r="L6" s="3">
        <f t="shared" ref="L6:L10" si="0">STDEV(C6:J6)/SQRT(COUNT(C6:J6))</f>
        <v>9.5604567107702557E-2</v>
      </c>
      <c r="Q6" s="14"/>
      <c r="R6" s="14"/>
      <c r="S6" s="14"/>
      <c r="T6" s="14"/>
      <c r="U6" s="14"/>
      <c r="V6" s="14"/>
      <c r="W6" s="14"/>
      <c r="X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x14ac:dyDescent="0.2">
      <c r="B7" s="6" t="s">
        <v>23</v>
      </c>
      <c r="C7" s="9">
        <v>1.076264589</v>
      </c>
      <c r="D7" s="9">
        <v>1.114884915</v>
      </c>
      <c r="E7" s="9">
        <v>0.80885050000000003</v>
      </c>
      <c r="F7" s="9">
        <v>1.1296457499999999</v>
      </c>
      <c r="G7" s="9">
        <v>0.76375965999999995</v>
      </c>
      <c r="H7" s="9">
        <v>0.81455144999999995</v>
      </c>
      <c r="I7" s="9">
        <v>1.0461420699999999</v>
      </c>
      <c r="J7" s="9">
        <v>1.1393064799999999</v>
      </c>
      <c r="K7" s="9">
        <f t="shared" ref="K7:K10" si="1">AVERAGE(C7:J7)</f>
        <v>0.98667567675000001</v>
      </c>
      <c r="L7" s="3">
        <f t="shared" si="0"/>
        <v>5.7114660878506113E-2</v>
      </c>
      <c r="Q7" s="14"/>
      <c r="R7" s="14"/>
      <c r="S7" s="14"/>
      <c r="T7" s="14"/>
      <c r="U7" s="14"/>
      <c r="V7" s="14"/>
      <c r="W7" s="14"/>
      <c r="X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x14ac:dyDescent="0.2">
      <c r="B8" s="6" t="s">
        <v>24</v>
      </c>
      <c r="C8" s="9">
        <v>1.064168883</v>
      </c>
      <c r="D8" s="9">
        <v>1.185478539</v>
      </c>
      <c r="E8" s="9">
        <v>0.75035258000000005</v>
      </c>
      <c r="F8" s="9">
        <v>1.1174011399999999</v>
      </c>
      <c r="G8" s="9">
        <v>0.92811854000000005</v>
      </c>
      <c r="H8" s="9">
        <v>0.70207169000000003</v>
      </c>
      <c r="I8" s="9">
        <v>0.95376594999999997</v>
      </c>
      <c r="J8" s="9">
        <v>1.3441623599999999</v>
      </c>
      <c r="K8" s="9">
        <f t="shared" si="1"/>
        <v>1.00568996025</v>
      </c>
      <c r="L8" s="3">
        <f t="shared" si="0"/>
        <v>7.6634723851806225E-2</v>
      </c>
      <c r="Q8" s="14"/>
      <c r="R8" s="14"/>
      <c r="S8" s="14"/>
      <c r="T8" s="14"/>
      <c r="U8" s="14"/>
      <c r="V8" s="14"/>
      <c r="W8" s="14"/>
      <c r="X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x14ac:dyDescent="0.2">
      <c r="B9" s="6" t="s">
        <v>25</v>
      </c>
      <c r="C9" s="9">
        <v>1.1884680110000001</v>
      </c>
      <c r="D9" s="9">
        <v>0.99008740900000003</v>
      </c>
      <c r="E9" s="9">
        <v>0.82144457999999998</v>
      </c>
      <c r="F9" s="9">
        <v>1.0274472100000001</v>
      </c>
      <c r="G9" s="9">
        <v>1.03755284</v>
      </c>
      <c r="H9" s="9">
        <v>0.77733609999999997</v>
      </c>
      <c r="I9" s="9">
        <v>1.1157797300000001</v>
      </c>
      <c r="J9" s="9">
        <v>1.1068841700000001</v>
      </c>
      <c r="K9" s="9">
        <f t="shared" si="1"/>
        <v>1.00812500625</v>
      </c>
      <c r="L9" s="3">
        <f t="shared" si="0"/>
        <v>5.0628956987688462E-2</v>
      </c>
      <c r="Q9" s="14"/>
      <c r="R9" s="14"/>
      <c r="S9" s="14"/>
      <c r="T9" s="14"/>
      <c r="U9" s="14"/>
      <c r="V9" s="14"/>
      <c r="W9" s="14"/>
      <c r="X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x14ac:dyDescent="0.2">
      <c r="B10" s="6" t="s">
        <v>18</v>
      </c>
      <c r="C10" s="9">
        <v>1.3526342920000001</v>
      </c>
      <c r="D10" s="9">
        <v>0.90134153299999997</v>
      </c>
      <c r="E10" s="9">
        <v>0.74602418000000004</v>
      </c>
      <c r="F10" s="9">
        <v>0.93391440000000003</v>
      </c>
      <c r="G10" s="9">
        <v>0.84605589999999997</v>
      </c>
      <c r="H10" s="9">
        <v>0.72811362000000002</v>
      </c>
      <c r="I10" s="9">
        <v>1.1024386399999999</v>
      </c>
      <c r="J10" s="9">
        <v>1.1694477400000001</v>
      </c>
      <c r="K10" s="9">
        <f t="shared" si="1"/>
        <v>0.972496288125</v>
      </c>
      <c r="L10" s="3">
        <f t="shared" si="0"/>
        <v>7.7197685528362286E-2</v>
      </c>
      <c r="Q10" s="14"/>
      <c r="R10" s="14"/>
      <c r="S10" s="14"/>
      <c r="T10" s="14"/>
      <c r="U10" s="14"/>
      <c r="V10" s="14"/>
      <c r="W10" s="14"/>
      <c r="X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3" spans="1:35" x14ac:dyDescent="0.2">
      <c r="C13" s="10" t="s">
        <v>20</v>
      </c>
      <c r="D13" s="10"/>
      <c r="E13" s="10"/>
      <c r="F13" s="10"/>
      <c r="G13" s="10"/>
      <c r="H13" s="10"/>
      <c r="I13" s="10"/>
      <c r="J13" s="10"/>
    </row>
    <row r="14" spans="1:35" x14ac:dyDescent="0.2">
      <c r="C14" s="10" t="s">
        <v>4</v>
      </c>
      <c r="D14" s="10"/>
      <c r="E14" s="10"/>
      <c r="F14" s="10"/>
      <c r="G14" s="10"/>
      <c r="H14" s="10"/>
      <c r="I14" s="10"/>
      <c r="J14" s="10"/>
    </row>
    <row r="15" spans="1:35" x14ac:dyDescent="0.2">
      <c r="B15" s="11" t="s">
        <v>12</v>
      </c>
      <c r="C15" s="12">
        <v>1</v>
      </c>
      <c r="D15" s="12">
        <v>2</v>
      </c>
      <c r="E15" s="12">
        <v>3</v>
      </c>
      <c r="F15" s="12">
        <v>4</v>
      </c>
      <c r="G15" s="12">
        <v>5</v>
      </c>
      <c r="H15" s="12">
        <v>6</v>
      </c>
      <c r="I15" s="12">
        <v>7</v>
      </c>
      <c r="J15" s="12">
        <v>8</v>
      </c>
      <c r="K15" s="11" t="s">
        <v>6</v>
      </c>
      <c r="L15" s="11" t="s">
        <v>7</v>
      </c>
    </row>
    <row r="16" spans="1:35" x14ac:dyDescent="0.2">
      <c r="B16" s="6" t="s">
        <v>21</v>
      </c>
      <c r="C16" s="9">
        <v>1.11725136</v>
      </c>
      <c r="D16" s="9">
        <v>1.1345183700000001</v>
      </c>
      <c r="E16" s="9">
        <v>1.1506890999999999</v>
      </c>
      <c r="F16" s="9">
        <v>2.1126481400000001</v>
      </c>
      <c r="G16" s="9">
        <v>1.1625971799999999</v>
      </c>
      <c r="H16" s="9">
        <v>1.0789807600000001</v>
      </c>
      <c r="I16" s="9">
        <v>1.2635676499999999</v>
      </c>
      <c r="J16" s="9">
        <v>1.37086738</v>
      </c>
      <c r="K16" s="9">
        <f>AVERAGE(C16:J16)</f>
        <v>1.2988899925000001</v>
      </c>
      <c r="L16" s="3">
        <f>STDEV(C16:J16)/SQRT(COUNT(C16:J16))</f>
        <v>0.12082607509860496</v>
      </c>
    </row>
    <row r="17" spans="1:32" x14ac:dyDescent="0.2">
      <c r="B17" s="6" t="s">
        <v>22</v>
      </c>
      <c r="C17" s="9">
        <v>1.25940286</v>
      </c>
      <c r="D17" s="9">
        <v>1.5488267</v>
      </c>
      <c r="E17" s="9">
        <v>1.1628917599999999</v>
      </c>
      <c r="F17" s="9">
        <v>2.6471181700000002</v>
      </c>
      <c r="G17" s="9">
        <v>1.0176410199999999</v>
      </c>
      <c r="H17" s="9">
        <v>1.07075882</v>
      </c>
      <c r="I17" s="9">
        <v>1.1213154400000001</v>
      </c>
      <c r="J17" s="9">
        <v>1.4614652699999999</v>
      </c>
      <c r="K17" s="9">
        <f t="shared" ref="K17:K21" si="2">AVERAGE(C17:J17)</f>
        <v>1.4111775050000002</v>
      </c>
      <c r="L17" s="3">
        <f t="shared" ref="L17:L21" si="3">STDEV(C17:J17)/SQRT(COUNT(C17:J17))</f>
        <v>0.18843730979511414</v>
      </c>
    </row>
    <row r="18" spans="1:32" x14ac:dyDescent="0.2">
      <c r="B18" s="6" t="s">
        <v>23</v>
      </c>
      <c r="C18" s="9">
        <v>1.0022685200000001</v>
      </c>
      <c r="D18" s="9">
        <v>1.0751573800000001</v>
      </c>
      <c r="E18" s="9">
        <v>1.19765356</v>
      </c>
      <c r="F18" s="9">
        <v>1.1521048700000001</v>
      </c>
      <c r="G18" s="9">
        <v>1.08959769</v>
      </c>
      <c r="H18" s="9">
        <v>1.1508478799999999</v>
      </c>
      <c r="I18" s="9">
        <v>1.3885099400000001</v>
      </c>
      <c r="J18" s="9">
        <v>1.3719717300000001</v>
      </c>
      <c r="K18" s="9">
        <f t="shared" si="2"/>
        <v>1.1785139462500001</v>
      </c>
      <c r="L18" s="3">
        <f>STDEV(C18:J18)/SQRT(COUNT(C18:J18))</f>
        <v>4.87348030371096E-2</v>
      </c>
    </row>
    <row r="19" spans="1:32" x14ac:dyDescent="0.2">
      <c r="B19" s="6" t="s">
        <v>24</v>
      </c>
      <c r="C19" s="9">
        <v>1.1600708900000001</v>
      </c>
      <c r="D19" s="9">
        <v>1.11591266</v>
      </c>
      <c r="E19" s="9">
        <v>1.40539992</v>
      </c>
      <c r="F19" s="9">
        <v>1.44489778</v>
      </c>
      <c r="G19" s="9">
        <v>1.5290750399999999</v>
      </c>
      <c r="H19" s="9">
        <v>1.1966510699999999</v>
      </c>
      <c r="I19" s="9">
        <v>1.70224351</v>
      </c>
      <c r="J19" s="9">
        <v>1.67174237</v>
      </c>
      <c r="K19" s="9">
        <f t="shared" si="2"/>
        <v>1.4032491550000001</v>
      </c>
      <c r="L19" s="3">
        <f t="shared" si="3"/>
        <v>8.0560349668339803E-2</v>
      </c>
    </row>
    <row r="20" spans="1:32" x14ac:dyDescent="0.2">
      <c r="B20" s="6" t="s">
        <v>25</v>
      </c>
      <c r="C20" s="9">
        <v>1.02994165</v>
      </c>
      <c r="D20" s="9">
        <v>1.1213688500000001</v>
      </c>
      <c r="E20" s="9">
        <v>1.19120366</v>
      </c>
      <c r="F20" s="9">
        <v>1.0594692400000001</v>
      </c>
      <c r="G20" s="9">
        <v>0.86158422999999995</v>
      </c>
      <c r="H20" s="9">
        <v>1.1737103200000001</v>
      </c>
      <c r="I20" s="9">
        <v>1.28843631</v>
      </c>
      <c r="J20" s="9">
        <v>1.31443993</v>
      </c>
      <c r="K20" s="9">
        <f t="shared" si="2"/>
        <v>1.1300192737500001</v>
      </c>
      <c r="L20" s="3">
        <f t="shared" si="3"/>
        <v>5.2078994437504994E-2</v>
      </c>
    </row>
    <row r="21" spans="1:32" x14ac:dyDescent="0.2">
      <c r="B21" s="6" t="s">
        <v>18</v>
      </c>
      <c r="C21" s="9">
        <v>1.1906702199999999</v>
      </c>
      <c r="D21" s="9">
        <v>1.40899314</v>
      </c>
      <c r="E21" s="9">
        <v>1.1774024400000001</v>
      </c>
      <c r="F21" s="9">
        <v>2.1462968999999998</v>
      </c>
      <c r="G21" s="9">
        <v>1.0046883799999999</v>
      </c>
      <c r="H21" s="9">
        <v>1.12408402</v>
      </c>
      <c r="I21" s="9">
        <v>1.2276611900000001</v>
      </c>
      <c r="J21" s="9">
        <v>1.39738623</v>
      </c>
      <c r="K21" s="9">
        <f t="shared" si="2"/>
        <v>1.3346478150000001</v>
      </c>
      <c r="L21" s="3">
        <f t="shared" si="3"/>
        <v>0.12523903626861263</v>
      </c>
    </row>
    <row r="26" spans="1:32" ht="24" x14ac:dyDescent="0.3">
      <c r="A26" s="1" t="s">
        <v>26</v>
      </c>
    </row>
    <row r="27" spans="1:32" x14ac:dyDescent="0.2">
      <c r="C27" s="10" t="s">
        <v>20</v>
      </c>
      <c r="D27" s="10"/>
      <c r="E27" s="10"/>
      <c r="F27" s="10"/>
      <c r="G27" s="10"/>
      <c r="H27" s="10"/>
      <c r="I27" s="10"/>
      <c r="J27" s="10"/>
    </row>
    <row r="28" spans="1:32" x14ac:dyDescent="0.2">
      <c r="C28" s="10" t="s">
        <v>3</v>
      </c>
      <c r="D28" s="10"/>
      <c r="E28" s="10"/>
      <c r="F28" s="10"/>
      <c r="G28" s="10"/>
      <c r="H28" s="10"/>
      <c r="I28" s="10"/>
      <c r="J28" s="10"/>
    </row>
    <row r="29" spans="1:32" x14ac:dyDescent="0.2">
      <c r="B29" s="11" t="s">
        <v>12</v>
      </c>
      <c r="C29" s="12">
        <v>1</v>
      </c>
      <c r="D29" s="12">
        <v>2</v>
      </c>
      <c r="E29" s="12">
        <v>3</v>
      </c>
      <c r="F29" s="12">
        <v>4</v>
      </c>
      <c r="G29" s="12">
        <v>5</v>
      </c>
      <c r="H29" s="12">
        <v>6</v>
      </c>
      <c r="I29" s="12">
        <v>7</v>
      </c>
      <c r="J29" s="12">
        <v>8</v>
      </c>
      <c r="K29" s="11" t="s">
        <v>6</v>
      </c>
      <c r="L29" s="11" t="s">
        <v>7</v>
      </c>
    </row>
    <row r="30" spans="1:32" x14ac:dyDescent="0.2">
      <c r="B30" s="6" t="s">
        <v>13</v>
      </c>
      <c r="C30" s="9">
        <v>1.5805640830000001</v>
      </c>
      <c r="D30" s="9">
        <v>0.76767251599999997</v>
      </c>
      <c r="E30" s="9">
        <v>0.65176339999999999</v>
      </c>
      <c r="F30" s="9">
        <v>1.1152529600000001</v>
      </c>
      <c r="G30" s="9">
        <v>0.86574249000000003</v>
      </c>
      <c r="H30" s="9">
        <v>0.84246281999999995</v>
      </c>
      <c r="I30" s="9">
        <v>1.12720719</v>
      </c>
      <c r="J30" s="9">
        <v>1.0303299800000001</v>
      </c>
      <c r="K30" s="9">
        <f>AVERAGE(C30:J30)</f>
        <v>0.997624429875</v>
      </c>
      <c r="L30" s="3">
        <f>STDEV(C30:J30)/SQRT(COUNT(C30:J30))</f>
        <v>0.10224988307194006</v>
      </c>
      <c r="N30" s="14"/>
      <c r="O30" s="14"/>
      <c r="P30" s="14"/>
      <c r="Q30" s="14"/>
      <c r="R30" s="14"/>
      <c r="S30" s="14"/>
      <c r="T30" s="14"/>
      <c r="U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x14ac:dyDescent="0.2">
      <c r="B31" s="6" t="s">
        <v>14</v>
      </c>
      <c r="C31" s="9">
        <v>1.8935897580000001</v>
      </c>
      <c r="D31" s="9">
        <v>0.53425464300000003</v>
      </c>
      <c r="E31" s="9">
        <v>0.57215559999999999</v>
      </c>
      <c r="F31" s="9">
        <v>1.33487109</v>
      </c>
      <c r="G31" s="9">
        <v>0.64001467000000001</v>
      </c>
      <c r="H31" s="9">
        <v>0.68672175000000002</v>
      </c>
      <c r="I31" s="9">
        <v>1.1240077100000001</v>
      </c>
      <c r="J31" s="9">
        <v>1.1892705400000001</v>
      </c>
      <c r="K31" s="9">
        <f>AVERAGE(C31:J31)</f>
        <v>0.99686072012500004</v>
      </c>
      <c r="L31" s="3">
        <f t="shared" ref="L31:L35" si="4">STDEV(C31:J31)/SQRT(COUNT(C31:J31))</f>
        <v>0.16847350254052476</v>
      </c>
      <c r="N31" s="14"/>
      <c r="O31" s="14"/>
      <c r="P31" s="14"/>
      <c r="Q31" s="14"/>
      <c r="R31" s="14"/>
      <c r="S31" s="14"/>
      <c r="T31" s="14"/>
      <c r="U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x14ac:dyDescent="0.2">
      <c r="B32" s="6" t="s">
        <v>15</v>
      </c>
      <c r="C32" s="9">
        <v>1.8900245819999999</v>
      </c>
      <c r="D32" s="9">
        <v>0.527770764</v>
      </c>
      <c r="E32" s="9">
        <v>0.58220464999999999</v>
      </c>
      <c r="F32" s="9">
        <v>1.4278965800000001</v>
      </c>
      <c r="G32" s="9">
        <v>0.68475755999999999</v>
      </c>
      <c r="H32" s="9">
        <v>0.91762376999999995</v>
      </c>
      <c r="I32" s="9">
        <v>1.07232185</v>
      </c>
      <c r="J32" s="9">
        <v>1.0100543799999999</v>
      </c>
      <c r="K32" s="9">
        <f t="shared" ref="K32:K35" si="5">AVERAGE(C32:J32)</f>
        <v>1.014081767</v>
      </c>
      <c r="L32" s="3">
        <f t="shared" si="4"/>
        <v>0.16271696812315661</v>
      </c>
      <c r="N32" s="14"/>
      <c r="O32" s="14"/>
      <c r="P32" s="14"/>
      <c r="Q32" s="14"/>
      <c r="R32" s="14"/>
      <c r="S32" s="14"/>
      <c r="T32" s="14"/>
      <c r="U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2:32" x14ac:dyDescent="0.2">
      <c r="B33" s="6" t="s">
        <v>16</v>
      </c>
      <c r="C33" s="9">
        <v>1.8715485620000001</v>
      </c>
      <c r="D33" s="9">
        <v>0.54206972399999998</v>
      </c>
      <c r="E33" s="9">
        <v>0.58638170999999994</v>
      </c>
      <c r="F33" s="9">
        <v>1.3082581900000001</v>
      </c>
      <c r="G33" s="9">
        <v>0.51282757000000001</v>
      </c>
      <c r="H33" s="9">
        <v>0.97048944999999998</v>
      </c>
      <c r="I33" s="9">
        <v>0.98349481000000005</v>
      </c>
      <c r="J33" s="9">
        <v>1.0460157400000001</v>
      </c>
      <c r="K33" s="9">
        <f t="shared" si="5"/>
        <v>0.97763571949999983</v>
      </c>
      <c r="L33" s="3">
        <f t="shared" si="4"/>
        <v>0.16212851304301215</v>
      </c>
      <c r="N33" s="14"/>
      <c r="O33" s="14"/>
      <c r="P33" s="14"/>
      <c r="Q33" s="14"/>
      <c r="R33" s="14"/>
      <c r="S33" s="14"/>
      <c r="T33" s="14"/>
      <c r="U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2:32" x14ac:dyDescent="0.2">
      <c r="B34" s="6" t="s">
        <v>17</v>
      </c>
      <c r="C34" s="9">
        <v>2.060407401</v>
      </c>
      <c r="D34" s="9">
        <v>0.399745721</v>
      </c>
      <c r="E34" s="9">
        <v>0.53984688000000003</v>
      </c>
      <c r="F34" s="9">
        <v>1.44954703</v>
      </c>
      <c r="G34" s="9">
        <v>0.69266689000000004</v>
      </c>
      <c r="H34" s="9">
        <v>1.1269893</v>
      </c>
      <c r="I34" s="9">
        <v>0.94128453000000001</v>
      </c>
      <c r="J34" s="9">
        <v>0.93172617000000002</v>
      </c>
      <c r="K34" s="9">
        <f t="shared" si="5"/>
        <v>1.01777674025</v>
      </c>
      <c r="L34" s="3">
        <f t="shared" si="4"/>
        <v>0.18967844626435576</v>
      </c>
      <c r="N34" s="14"/>
      <c r="O34" s="14"/>
      <c r="P34" s="14"/>
      <c r="Q34" s="14"/>
      <c r="R34" s="14"/>
      <c r="S34" s="14"/>
      <c r="T34" s="14"/>
      <c r="U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2:32" x14ac:dyDescent="0.2">
      <c r="B35" s="6" t="s">
        <v>18</v>
      </c>
      <c r="C35" s="9">
        <v>1.828039929</v>
      </c>
      <c r="D35" s="9">
        <v>0.57770315400000005</v>
      </c>
      <c r="E35" s="9">
        <v>0.59425691999999997</v>
      </c>
      <c r="F35" s="9">
        <v>1.27677719</v>
      </c>
      <c r="G35" s="9">
        <v>0.70737928000000005</v>
      </c>
      <c r="H35" s="9">
        <v>0.86084994000000004</v>
      </c>
      <c r="I35" s="9">
        <v>1.09750726</v>
      </c>
      <c r="J35" s="9">
        <v>1.04164279</v>
      </c>
      <c r="K35" s="9">
        <f t="shared" si="5"/>
        <v>0.99801955787500007</v>
      </c>
      <c r="L35" s="3">
        <f t="shared" si="4"/>
        <v>0.14768558817800009</v>
      </c>
      <c r="N35" s="14"/>
      <c r="O35" s="14"/>
      <c r="P35" s="14"/>
      <c r="Q35" s="14"/>
      <c r="R35" s="14"/>
      <c r="S35" s="14"/>
      <c r="T35" s="14"/>
      <c r="U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8" spans="2:32" x14ac:dyDescent="0.2">
      <c r="C38" s="10" t="s">
        <v>20</v>
      </c>
      <c r="D38" s="10"/>
      <c r="E38" s="10"/>
      <c r="F38" s="10"/>
      <c r="G38" s="10"/>
      <c r="H38" s="10"/>
      <c r="I38" s="10"/>
      <c r="J38" s="10"/>
    </row>
    <row r="39" spans="2:32" x14ac:dyDescent="0.2">
      <c r="C39" s="10" t="s">
        <v>4</v>
      </c>
      <c r="D39" s="10"/>
      <c r="E39" s="10"/>
      <c r="F39" s="10"/>
      <c r="G39" s="10"/>
      <c r="H39" s="10"/>
      <c r="I39" s="10"/>
      <c r="J39" s="10"/>
    </row>
    <row r="40" spans="2:32" x14ac:dyDescent="0.2">
      <c r="B40" s="11" t="s">
        <v>12</v>
      </c>
      <c r="C40" s="12">
        <v>1</v>
      </c>
      <c r="D40" s="12">
        <v>2</v>
      </c>
      <c r="E40" s="12">
        <v>3</v>
      </c>
      <c r="F40" s="12">
        <v>4</v>
      </c>
      <c r="G40" s="12">
        <v>5</v>
      </c>
      <c r="H40" s="12">
        <v>6</v>
      </c>
      <c r="I40" s="12">
        <v>7</v>
      </c>
      <c r="J40" s="12">
        <v>8</v>
      </c>
      <c r="K40" s="11" t="s">
        <v>6</v>
      </c>
      <c r="L40" s="11" t="s">
        <v>7</v>
      </c>
    </row>
    <row r="41" spans="2:32" x14ac:dyDescent="0.2">
      <c r="B41" s="6" t="s">
        <v>13</v>
      </c>
      <c r="C41" s="9">
        <v>1.05697208</v>
      </c>
      <c r="D41" s="9">
        <v>1.0145057399999999</v>
      </c>
      <c r="E41" s="9">
        <v>0.92646046999999998</v>
      </c>
      <c r="F41" s="9">
        <v>1.16869398</v>
      </c>
      <c r="G41" s="9">
        <v>0.83829507999999997</v>
      </c>
      <c r="H41" s="9">
        <v>0.96999690999999999</v>
      </c>
      <c r="I41" s="9">
        <v>1.0264711799999999</v>
      </c>
      <c r="J41" s="9">
        <v>1.1583015800000001</v>
      </c>
      <c r="K41" s="9">
        <f>AVERAGE(C41:J41)</f>
        <v>1.0199621274999999</v>
      </c>
      <c r="L41" s="3">
        <f>STDEV(C41:J41)/SQRT(COUNT(C41:J41))</f>
        <v>3.9402420982900407E-2</v>
      </c>
    </row>
    <row r="42" spans="2:32" x14ac:dyDescent="0.2">
      <c r="B42" s="6" t="s">
        <v>14</v>
      </c>
      <c r="C42" s="9">
        <v>1.3358626199999999</v>
      </c>
      <c r="D42" s="9">
        <v>1.0633030699999999</v>
      </c>
      <c r="E42" s="9">
        <v>1.14877088</v>
      </c>
      <c r="F42" s="9">
        <v>1.83748212</v>
      </c>
      <c r="G42" s="9">
        <v>0.46271298</v>
      </c>
      <c r="H42" s="9">
        <v>0.87885902000000005</v>
      </c>
      <c r="I42" s="9">
        <v>1.4228662400000001</v>
      </c>
      <c r="J42" s="9">
        <v>1.22163647</v>
      </c>
      <c r="K42" s="9">
        <f t="shared" ref="K42:K46" si="6">AVERAGE(C42:J42)</f>
        <v>1.171436675</v>
      </c>
      <c r="L42" s="3">
        <f t="shared" ref="L42:L46" si="7">STDEV(C42:J42)/SQRT(COUNT(C42:J42))</f>
        <v>0.1424584429768373</v>
      </c>
    </row>
    <row r="43" spans="2:32" x14ac:dyDescent="0.2">
      <c r="B43" s="6" t="s">
        <v>15</v>
      </c>
      <c r="C43" s="9">
        <v>1.14881703</v>
      </c>
      <c r="D43" s="9">
        <v>0.78674935999999995</v>
      </c>
      <c r="E43" s="9">
        <v>0.71796311999999995</v>
      </c>
      <c r="F43" s="9">
        <v>1.4358030900000001</v>
      </c>
      <c r="G43" s="9">
        <v>0.45055435999999999</v>
      </c>
      <c r="H43" s="9">
        <v>0.78101505000000004</v>
      </c>
      <c r="I43" s="9">
        <v>0.89268848999999995</v>
      </c>
      <c r="J43" s="9">
        <v>0.96857333999999995</v>
      </c>
      <c r="K43" s="9">
        <f t="shared" si="6"/>
        <v>0.89777047999999993</v>
      </c>
      <c r="L43" s="3">
        <f>STDEV(C43:J43)/SQRT(COUNT(C43:J43))</f>
        <v>0.10486664963482191</v>
      </c>
    </row>
    <row r="44" spans="2:32" x14ac:dyDescent="0.2">
      <c r="B44" s="6" t="s">
        <v>16</v>
      </c>
      <c r="C44" s="9">
        <v>1.28082918</v>
      </c>
      <c r="D44" s="9">
        <v>1.15974764</v>
      </c>
      <c r="E44" s="9">
        <v>0.86814113999999998</v>
      </c>
      <c r="F44" s="9">
        <v>2.1867352699999998</v>
      </c>
      <c r="G44" s="9">
        <v>0.54367564000000002</v>
      </c>
      <c r="H44" s="9">
        <v>0.94675936000000005</v>
      </c>
      <c r="I44" s="9">
        <v>1.15654407</v>
      </c>
      <c r="J44" s="9">
        <v>1.2759485699999999</v>
      </c>
      <c r="K44" s="9">
        <f t="shared" si="6"/>
        <v>1.17729760875</v>
      </c>
      <c r="L44" s="3">
        <f t="shared" si="7"/>
        <v>0.16852068051948391</v>
      </c>
    </row>
    <row r="45" spans="2:32" x14ac:dyDescent="0.2">
      <c r="B45" s="6" t="s">
        <v>17</v>
      </c>
      <c r="C45" s="9">
        <v>1.0866440799999999</v>
      </c>
      <c r="D45" s="9">
        <v>1.0576132499999999</v>
      </c>
      <c r="E45" s="9">
        <v>0.75767278000000005</v>
      </c>
      <c r="F45" s="9">
        <v>2.4323745200000002</v>
      </c>
      <c r="G45" s="9">
        <v>0.60014002</v>
      </c>
      <c r="H45" s="9">
        <v>0.63428799999999996</v>
      </c>
      <c r="I45" s="9">
        <v>1.13919152</v>
      </c>
      <c r="J45" s="9">
        <v>0.93542068</v>
      </c>
      <c r="K45" s="9">
        <f t="shared" si="6"/>
        <v>1.0804181062499998</v>
      </c>
      <c r="L45" s="3">
        <f t="shared" si="7"/>
        <v>0.2064447000552817</v>
      </c>
    </row>
    <row r="46" spans="2:32" x14ac:dyDescent="0.2">
      <c r="B46" s="6" t="s">
        <v>18</v>
      </c>
      <c r="C46" s="9">
        <v>1.17308729</v>
      </c>
      <c r="D46" s="9">
        <v>1.0255361199999999</v>
      </c>
      <c r="E46" s="9">
        <v>0.8780287</v>
      </c>
      <c r="F46" s="9">
        <v>1.6591064</v>
      </c>
      <c r="G46" s="9">
        <v>0.62692941000000002</v>
      </c>
      <c r="H46" s="9">
        <v>0.91052664999999999</v>
      </c>
      <c r="I46" s="9">
        <v>1.0675777200000001</v>
      </c>
      <c r="J46" s="9">
        <v>1.1333771800000001</v>
      </c>
      <c r="K46" s="9">
        <f t="shared" si="6"/>
        <v>1.05927118375</v>
      </c>
      <c r="L46" s="3">
        <f t="shared" si="7"/>
        <v>0.10533520711215225</v>
      </c>
    </row>
  </sheetData>
  <mergeCells count="8">
    <mergeCell ref="C38:J38"/>
    <mergeCell ref="C39:J39"/>
    <mergeCell ref="C2:J2"/>
    <mergeCell ref="C3:J3"/>
    <mergeCell ref="C13:J13"/>
    <mergeCell ref="C14:J14"/>
    <mergeCell ref="C27:J27"/>
    <mergeCell ref="C28:J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AB388-97B7-B749-8635-687CF825C126}">
  <dimension ref="A1:AD64"/>
  <sheetViews>
    <sheetView workbookViewId="0">
      <selection activeCell="E28" sqref="E28"/>
    </sheetView>
  </sheetViews>
  <sheetFormatPr baseColWidth="10" defaultRowHeight="16" x14ac:dyDescent="0.2"/>
  <sheetData>
    <row r="1" spans="1:30" ht="24" x14ac:dyDescent="0.3">
      <c r="A1" s="1" t="s">
        <v>27</v>
      </c>
      <c r="B1" s="15"/>
      <c r="C1" s="15"/>
      <c r="D1" s="15"/>
      <c r="E1" s="15"/>
      <c r="F1" s="15"/>
      <c r="G1" s="15"/>
      <c r="H1" s="15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x14ac:dyDescent="0.2">
      <c r="A2" s="16"/>
      <c r="B2" s="16"/>
      <c r="C2" s="16"/>
      <c r="D2" s="28" t="s">
        <v>1</v>
      </c>
      <c r="E2" s="28"/>
      <c r="F2" s="18"/>
      <c r="G2" s="28" t="s">
        <v>1</v>
      </c>
      <c r="H2" s="28"/>
      <c r="I2" s="16"/>
      <c r="J2" s="16"/>
      <c r="K2" s="16"/>
      <c r="L2" s="28" t="s">
        <v>2</v>
      </c>
      <c r="M2" s="28"/>
      <c r="N2" s="17"/>
      <c r="O2" s="17"/>
      <c r="P2" s="18"/>
      <c r="Q2" s="28" t="s">
        <v>2</v>
      </c>
      <c r="R2" s="28"/>
      <c r="S2" s="18"/>
      <c r="T2" s="18"/>
      <c r="U2" s="18"/>
      <c r="V2" s="16"/>
      <c r="W2" s="18"/>
      <c r="X2" s="18"/>
      <c r="Y2" s="18"/>
      <c r="Z2" s="18"/>
      <c r="AA2" s="18"/>
      <c r="AB2" s="18"/>
      <c r="AC2" s="18"/>
      <c r="AD2" s="18"/>
    </row>
    <row r="3" spans="1:30" x14ac:dyDescent="0.2">
      <c r="A3" s="16"/>
      <c r="B3" s="16"/>
      <c r="C3" s="16"/>
      <c r="D3" s="28" t="s">
        <v>3</v>
      </c>
      <c r="E3" s="28"/>
      <c r="F3" s="18"/>
      <c r="G3" s="28" t="s">
        <v>4</v>
      </c>
      <c r="H3" s="28"/>
      <c r="I3" s="16"/>
      <c r="J3" s="16"/>
      <c r="K3" s="16"/>
      <c r="L3" s="28" t="s">
        <v>3</v>
      </c>
      <c r="M3" s="28"/>
      <c r="N3" s="17"/>
      <c r="O3" s="17"/>
      <c r="P3" s="18"/>
      <c r="Q3" s="28" t="s">
        <v>4</v>
      </c>
      <c r="R3" s="28"/>
      <c r="S3" s="18"/>
      <c r="T3" s="18"/>
      <c r="U3" s="18"/>
      <c r="V3" s="16"/>
      <c r="W3" s="16"/>
      <c r="X3" s="18"/>
      <c r="Y3" s="18"/>
      <c r="Z3" s="18"/>
      <c r="AA3" s="18"/>
      <c r="AB3" s="18"/>
      <c r="AC3" s="18"/>
      <c r="AD3" s="18"/>
    </row>
    <row r="4" spans="1:30" x14ac:dyDescent="0.2">
      <c r="A4" s="16"/>
      <c r="B4" s="16"/>
      <c r="C4" s="19" t="s">
        <v>5</v>
      </c>
      <c r="D4" s="17">
        <v>1</v>
      </c>
      <c r="E4" s="17">
        <v>2</v>
      </c>
      <c r="F4" s="17"/>
      <c r="G4" s="17">
        <v>1</v>
      </c>
      <c r="H4" s="17">
        <v>2</v>
      </c>
      <c r="I4" s="16"/>
      <c r="J4" s="16"/>
      <c r="K4" s="19" t="s">
        <v>5</v>
      </c>
      <c r="L4" s="17">
        <v>1</v>
      </c>
      <c r="M4" s="17">
        <v>2</v>
      </c>
      <c r="N4" s="17" t="s">
        <v>6</v>
      </c>
      <c r="O4" s="17" t="s">
        <v>7</v>
      </c>
      <c r="P4" s="17"/>
      <c r="Q4" s="17">
        <v>1</v>
      </c>
      <c r="R4" s="17">
        <v>2</v>
      </c>
      <c r="S4" s="17" t="s">
        <v>6</v>
      </c>
      <c r="T4" s="17" t="s">
        <v>7</v>
      </c>
      <c r="U4" s="17"/>
      <c r="V4" s="16"/>
      <c r="W4" s="17"/>
      <c r="X4" s="17"/>
      <c r="Y4" s="17"/>
      <c r="Z4" s="17"/>
      <c r="AA4" s="17"/>
      <c r="AB4" s="17"/>
      <c r="AC4" s="17"/>
      <c r="AD4" s="17"/>
    </row>
    <row r="5" spans="1:30" x14ac:dyDescent="0.2">
      <c r="A5" s="16"/>
      <c r="B5" s="29" t="s">
        <v>28</v>
      </c>
      <c r="C5" s="20">
        <v>3376</v>
      </c>
      <c r="D5" s="16">
        <v>2842573</v>
      </c>
      <c r="E5" s="16">
        <v>2845589</v>
      </c>
      <c r="F5" s="16"/>
      <c r="G5" s="16">
        <v>2562765</v>
      </c>
      <c r="H5" s="16">
        <v>2616442</v>
      </c>
      <c r="I5" s="16"/>
      <c r="J5" s="29" t="s">
        <v>28</v>
      </c>
      <c r="K5" s="20">
        <v>3376</v>
      </c>
      <c r="L5" s="21">
        <v>1</v>
      </c>
      <c r="M5" s="21">
        <v>1</v>
      </c>
      <c r="N5" s="22">
        <v>1</v>
      </c>
      <c r="O5" s="22">
        <v>0</v>
      </c>
      <c r="P5" s="23"/>
      <c r="Q5" s="24">
        <v>0.99999919999999998</v>
      </c>
      <c r="R5" s="24">
        <v>1</v>
      </c>
      <c r="S5" s="23">
        <v>0.99999961000000004</v>
      </c>
      <c r="T5" s="25">
        <v>3.9020300000000002E-7</v>
      </c>
      <c r="U5" s="14"/>
      <c r="V5" s="14"/>
      <c r="W5" s="14"/>
      <c r="X5" s="14"/>
      <c r="Y5" s="16"/>
      <c r="Z5" s="16"/>
      <c r="AA5" s="14"/>
      <c r="AB5" s="16"/>
      <c r="AC5" s="16"/>
      <c r="AD5" s="16"/>
    </row>
    <row r="6" spans="1:30" x14ac:dyDescent="0.2">
      <c r="A6" s="16"/>
      <c r="B6" s="29"/>
      <c r="C6" s="20">
        <v>3377</v>
      </c>
      <c r="D6" s="16">
        <v>2842557</v>
      </c>
      <c r="E6" s="16">
        <v>2845576</v>
      </c>
      <c r="F6" s="16"/>
      <c r="G6" s="16">
        <v>2562750</v>
      </c>
      <c r="H6" s="16">
        <v>2616427</v>
      </c>
      <c r="I6" s="16"/>
      <c r="J6" s="29"/>
      <c r="K6" s="20">
        <v>3377</v>
      </c>
      <c r="L6" s="21">
        <v>0.99999437000000002</v>
      </c>
      <c r="M6" s="21">
        <v>0.99999543000000002</v>
      </c>
      <c r="N6" s="23">
        <v>0.99999490099999999</v>
      </c>
      <c r="O6" s="25">
        <v>5.3011500000000001E-7</v>
      </c>
      <c r="P6" s="23"/>
      <c r="Q6" s="24">
        <v>0.99999340000000003</v>
      </c>
      <c r="R6" s="24">
        <v>0.9999943</v>
      </c>
      <c r="S6" s="23">
        <v>0.99999381700000001</v>
      </c>
      <c r="T6" s="25">
        <v>4.5023900000000001E-7</v>
      </c>
      <c r="U6" s="14"/>
      <c r="V6" s="14"/>
      <c r="W6" s="14"/>
      <c r="X6" s="14"/>
      <c r="Y6" s="16"/>
      <c r="Z6" s="16"/>
      <c r="AA6" s="14"/>
      <c r="AB6" s="16"/>
      <c r="AC6" s="16"/>
      <c r="AD6" s="16"/>
    </row>
    <row r="7" spans="1:30" x14ac:dyDescent="0.2">
      <c r="A7" s="16"/>
      <c r="B7" s="29"/>
      <c r="C7" s="20">
        <v>3378</v>
      </c>
      <c r="D7" s="16">
        <v>2842538</v>
      </c>
      <c r="E7" s="16">
        <v>2845538</v>
      </c>
      <c r="F7" s="16"/>
      <c r="G7" s="16">
        <v>2562740</v>
      </c>
      <c r="H7" s="16">
        <v>2616405</v>
      </c>
      <c r="I7" s="16"/>
      <c r="J7" s="29"/>
      <c r="K7" s="20">
        <v>3378</v>
      </c>
      <c r="L7" s="21">
        <v>0.99998768999999998</v>
      </c>
      <c r="M7" s="21">
        <v>0.99998208</v>
      </c>
      <c r="N7" s="23">
        <v>0.99998488200000002</v>
      </c>
      <c r="O7" s="25">
        <v>2.8048400000000001E-6</v>
      </c>
      <c r="P7" s="23"/>
      <c r="Q7" s="24">
        <v>0.99998949999999998</v>
      </c>
      <c r="R7" s="24">
        <v>0.99998589999999998</v>
      </c>
      <c r="S7" s="23">
        <v>0.999987662</v>
      </c>
      <c r="T7" s="25">
        <v>1.8029299999999999E-6</v>
      </c>
      <c r="U7" s="14"/>
      <c r="V7" s="14"/>
      <c r="W7" s="14"/>
      <c r="X7" s="14"/>
      <c r="Y7" s="16"/>
      <c r="Z7" s="16"/>
      <c r="AA7" s="14"/>
      <c r="AB7" s="16"/>
      <c r="AC7" s="16"/>
      <c r="AD7" s="16"/>
    </row>
    <row r="8" spans="1:30" x14ac:dyDescent="0.2">
      <c r="A8" s="16"/>
      <c r="B8" s="29"/>
      <c r="C8" s="20">
        <v>3379</v>
      </c>
      <c r="D8" s="16">
        <v>2842573</v>
      </c>
      <c r="E8" s="16">
        <v>2845588</v>
      </c>
      <c r="F8" s="16"/>
      <c r="G8" s="16">
        <v>2562766</v>
      </c>
      <c r="H8" s="16">
        <v>2616437</v>
      </c>
      <c r="I8" s="16"/>
      <c r="J8" s="29"/>
      <c r="K8" s="20">
        <v>3379</v>
      </c>
      <c r="L8" s="21">
        <v>1</v>
      </c>
      <c r="M8" s="21">
        <v>0.99999965000000002</v>
      </c>
      <c r="N8" s="23">
        <v>0.99999982399999998</v>
      </c>
      <c r="O8" s="25">
        <v>1.75711E-7</v>
      </c>
      <c r="P8" s="23"/>
      <c r="Q8" s="24">
        <v>0.99999959999999999</v>
      </c>
      <c r="R8" s="24">
        <v>0.9999981</v>
      </c>
      <c r="S8" s="23">
        <v>0.99999884900000002</v>
      </c>
      <c r="T8" s="25">
        <v>7.60394E-7</v>
      </c>
      <c r="U8" s="14"/>
      <c r="V8" s="14"/>
      <c r="W8" s="14"/>
      <c r="X8" s="14"/>
      <c r="Y8" s="16"/>
      <c r="Z8" s="16"/>
      <c r="AA8" s="14"/>
      <c r="AB8" s="16"/>
      <c r="AC8" s="16"/>
      <c r="AD8" s="16"/>
    </row>
    <row r="9" spans="1:30" x14ac:dyDescent="0.2">
      <c r="A9" s="16"/>
      <c r="B9" s="29"/>
      <c r="C9" s="20">
        <v>3380</v>
      </c>
      <c r="D9" s="16">
        <v>2842016</v>
      </c>
      <c r="E9" s="16">
        <v>2845023</v>
      </c>
      <c r="F9" s="16"/>
      <c r="G9" s="16">
        <v>2562323</v>
      </c>
      <c r="H9" s="16">
        <v>2615870</v>
      </c>
      <c r="I9" s="16"/>
      <c r="J9" s="29"/>
      <c r="K9" s="20">
        <v>3380</v>
      </c>
      <c r="L9" s="21">
        <v>0.99980405000000006</v>
      </c>
      <c r="M9" s="21">
        <v>0.9998011</v>
      </c>
      <c r="N9" s="23">
        <v>0.99980257299999997</v>
      </c>
      <c r="O9" s="25">
        <v>1.4775499999999999E-6</v>
      </c>
      <c r="P9" s="23"/>
      <c r="Q9" s="24">
        <v>0.99982669999999996</v>
      </c>
      <c r="R9" s="24">
        <v>0.99978140000000004</v>
      </c>
      <c r="S9" s="23">
        <v>0.99980406600000005</v>
      </c>
      <c r="T9" s="25">
        <v>2.2683600000000001E-5</v>
      </c>
      <c r="U9" s="14"/>
      <c r="V9" s="14"/>
      <c r="W9" s="14"/>
      <c r="X9" s="14"/>
      <c r="Y9" s="16"/>
      <c r="Z9" s="16"/>
      <c r="AA9" s="14"/>
      <c r="AB9" s="16"/>
      <c r="AC9" s="16"/>
      <c r="AD9" s="16"/>
    </row>
    <row r="10" spans="1:30" x14ac:dyDescent="0.2">
      <c r="A10" s="16"/>
      <c r="B10" s="29"/>
      <c r="C10" s="20">
        <v>3381</v>
      </c>
      <c r="D10" s="16">
        <v>2842124</v>
      </c>
      <c r="E10" s="16">
        <v>2845047</v>
      </c>
      <c r="F10" s="16"/>
      <c r="G10" s="16">
        <v>2562420</v>
      </c>
      <c r="H10" s="16">
        <v>2616072</v>
      </c>
      <c r="I10" s="16"/>
      <c r="J10" s="29"/>
      <c r="K10" s="20">
        <v>3381</v>
      </c>
      <c r="L10" s="21">
        <v>0.99984203999999999</v>
      </c>
      <c r="M10" s="21">
        <v>0.99980952999999995</v>
      </c>
      <c r="N10" s="23">
        <v>0.99982578700000002</v>
      </c>
      <c r="O10" s="25">
        <v>1.6257400000000001E-5</v>
      </c>
      <c r="P10" s="23"/>
      <c r="Q10" s="24">
        <v>0.99986459999999999</v>
      </c>
      <c r="R10" s="24">
        <v>0.99985860000000004</v>
      </c>
      <c r="S10" s="23">
        <v>0.99986159299999999</v>
      </c>
      <c r="T10" s="25">
        <v>3.00644E-6</v>
      </c>
      <c r="U10" s="14"/>
      <c r="V10" s="14"/>
      <c r="W10" s="14"/>
      <c r="X10" s="14"/>
      <c r="Y10" s="16"/>
      <c r="Z10" s="16"/>
      <c r="AA10" s="14"/>
      <c r="AB10" s="16"/>
      <c r="AC10" s="16"/>
      <c r="AD10" s="16"/>
    </row>
    <row r="11" spans="1:30" x14ac:dyDescent="0.2">
      <c r="A11" s="16"/>
      <c r="B11" s="29"/>
      <c r="C11" s="20">
        <v>3382</v>
      </c>
      <c r="D11" s="16">
        <v>2841953</v>
      </c>
      <c r="E11" s="16">
        <v>2844792</v>
      </c>
      <c r="F11" s="16"/>
      <c r="G11" s="16">
        <v>2562267</v>
      </c>
      <c r="H11" s="16">
        <v>2615892</v>
      </c>
      <c r="I11" s="16"/>
      <c r="J11" s="29"/>
      <c r="K11" s="20">
        <v>3382</v>
      </c>
      <c r="L11" s="21">
        <v>0.99978188999999995</v>
      </c>
      <c r="M11" s="21">
        <v>0.99971991999999998</v>
      </c>
      <c r="N11" s="23">
        <v>0.99975090300000002</v>
      </c>
      <c r="O11" s="25">
        <v>3.0985200000000003E-5</v>
      </c>
      <c r="P11" s="23"/>
      <c r="Q11" s="24">
        <v>0.9998049</v>
      </c>
      <c r="R11" s="24">
        <v>0.99978979999999995</v>
      </c>
      <c r="S11" s="23">
        <v>0.99979734499999995</v>
      </c>
      <c r="T11" s="25">
        <v>7.5537500000000003E-6</v>
      </c>
      <c r="U11" s="14"/>
      <c r="V11" s="14"/>
      <c r="W11" s="14"/>
      <c r="X11" s="14"/>
      <c r="Y11" s="16"/>
      <c r="Z11" s="16"/>
      <c r="AA11" s="14"/>
      <c r="AB11" s="16"/>
      <c r="AC11" s="16"/>
      <c r="AD11" s="16"/>
    </row>
    <row r="12" spans="1:30" x14ac:dyDescent="0.2">
      <c r="A12" s="16"/>
      <c r="B12" s="29"/>
      <c r="C12" s="20">
        <v>3383</v>
      </c>
      <c r="D12" s="16">
        <v>2841705</v>
      </c>
      <c r="E12" s="16">
        <v>2844596</v>
      </c>
      <c r="F12" s="16"/>
      <c r="G12" s="16">
        <v>2562088</v>
      </c>
      <c r="H12" s="16">
        <v>2615623</v>
      </c>
      <c r="I12" s="16"/>
      <c r="J12" s="29"/>
      <c r="K12" s="20">
        <v>3383</v>
      </c>
      <c r="L12" s="21">
        <v>0.99969463999999997</v>
      </c>
      <c r="M12" s="21">
        <v>0.99965104000000005</v>
      </c>
      <c r="N12" s="23">
        <v>0.99967284099999998</v>
      </c>
      <c r="O12" s="25">
        <v>2.1801999999999999E-5</v>
      </c>
      <c r="P12" s="23"/>
      <c r="Q12" s="24">
        <v>0.99973509999999999</v>
      </c>
      <c r="R12" s="24">
        <v>0.99968699999999999</v>
      </c>
      <c r="S12" s="23">
        <v>0.99971101600000001</v>
      </c>
      <c r="T12" s="25">
        <v>2.4036299999999999E-5</v>
      </c>
      <c r="U12" s="14"/>
      <c r="V12" s="14"/>
      <c r="W12" s="14"/>
      <c r="X12" s="14"/>
      <c r="Y12" s="16"/>
      <c r="Z12" s="16"/>
      <c r="AA12" s="14"/>
      <c r="AB12" s="16"/>
      <c r="AC12" s="16"/>
      <c r="AD12" s="16"/>
    </row>
    <row r="13" spans="1:30" x14ac:dyDescent="0.2">
      <c r="A13" s="16"/>
      <c r="B13" s="29"/>
      <c r="C13" s="20">
        <v>3384</v>
      </c>
      <c r="D13" s="16">
        <v>2842532</v>
      </c>
      <c r="E13" s="16">
        <v>2845540</v>
      </c>
      <c r="F13" s="16"/>
      <c r="G13" s="16">
        <v>2562725</v>
      </c>
      <c r="H13" s="16">
        <v>2616380</v>
      </c>
      <c r="I13" s="16"/>
      <c r="J13" s="29"/>
      <c r="K13" s="20">
        <v>3384</v>
      </c>
      <c r="L13" s="21">
        <v>0.99998558000000004</v>
      </c>
      <c r="M13" s="21">
        <v>0.99998277999999996</v>
      </c>
      <c r="N13" s="23">
        <v>0.99998417799999995</v>
      </c>
      <c r="O13" s="25">
        <v>1.39804E-6</v>
      </c>
      <c r="P13" s="23"/>
      <c r="Q13" s="24">
        <v>0.99998359999999997</v>
      </c>
      <c r="R13" s="24">
        <v>0.99997630000000004</v>
      </c>
      <c r="S13" s="23">
        <v>0.99997995799999995</v>
      </c>
      <c r="T13" s="25">
        <v>3.6538800000000002E-6</v>
      </c>
      <c r="U13" s="14"/>
      <c r="V13" s="14"/>
      <c r="W13" s="14"/>
      <c r="X13" s="14"/>
      <c r="Y13" s="16"/>
      <c r="Z13" s="16"/>
      <c r="AA13" s="14"/>
      <c r="AB13" s="16"/>
      <c r="AC13" s="16"/>
      <c r="AD13" s="16"/>
    </row>
    <row r="14" spans="1:30" x14ac:dyDescent="0.2">
      <c r="A14" s="16"/>
      <c r="B14" s="29"/>
      <c r="C14" s="20">
        <v>3385</v>
      </c>
      <c r="D14" s="16">
        <v>2842530</v>
      </c>
      <c r="E14" s="16">
        <v>2845562</v>
      </c>
      <c r="F14" s="16"/>
      <c r="G14" s="16">
        <v>2562754</v>
      </c>
      <c r="H14" s="16">
        <v>2616391</v>
      </c>
      <c r="I14" s="16"/>
      <c r="J14" s="29"/>
      <c r="K14" s="20">
        <v>3385</v>
      </c>
      <c r="L14" s="21">
        <v>0.99998487000000003</v>
      </c>
      <c r="M14" s="21">
        <v>0.99999051000000005</v>
      </c>
      <c r="N14" s="23">
        <v>0.99998769200000004</v>
      </c>
      <c r="O14" s="25">
        <v>2.8193900000000002E-6</v>
      </c>
      <c r="P14" s="23"/>
      <c r="Q14" s="24">
        <v>0.99999490000000002</v>
      </c>
      <c r="R14" s="24">
        <v>0.99998050000000005</v>
      </c>
      <c r="S14" s="23">
        <v>0.99998771799999997</v>
      </c>
      <c r="T14" s="25">
        <v>7.20974E-6</v>
      </c>
      <c r="U14" s="14"/>
      <c r="V14" s="14"/>
      <c r="W14" s="14"/>
      <c r="X14" s="14"/>
      <c r="Y14" s="16"/>
      <c r="Z14" s="16"/>
      <c r="AA14" s="14"/>
      <c r="AB14" s="16"/>
      <c r="AC14" s="16"/>
      <c r="AD14" s="16"/>
    </row>
    <row r="15" spans="1:30" x14ac:dyDescent="0.2">
      <c r="A15" s="16"/>
      <c r="B15" s="29"/>
      <c r="C15" s="20">
        <v>3386</v>
      </c>
      <c r="D15" s="16">
        <v>2842475</v>
      </c>
      <c r="E15" s="16">
        <v>2845529</v>
      </c>
      <c r="F15" s="16"/>
      <c r="G15" s="16">
        <v>2562712</v>
      </c>
      <c r="H15" s="16">
        <v>2616335</v>
      </c>
      <c r="I15" s="16"/>
      <c r="J15" s="29"/>
      <c r="K15" s="20">
        <v>3386</v>
      </c>
      <c r="L15" s="21">
        <v>0.99996552000000005</v>
      </c>
      <c r="M15" s="21">
        <v>0.99997891000000005</v>
      </c>
      <c r="N15" s="23">
        <v>0.999972219</v>
      </c>
      <c r="O15" s="25">
        <v>6.6952699999999997E-6</v>
      </c>
      <c r="P15" s="23"/>
      <c r="Q15" s="24">
        <v>0.99997849999999999</v>
      </c>
      <c r="R15" s="24">
        <v>0.99995909999999999</v>
      </c>
      <c r="S15" s="23">
        <v>0.99996882200000003</v>
      </c>
      <c r="T15" s="25">
        <v>9.7170300000000007E-6</v>
      </c>
      <c r="U15" s="14"/>
      <c r="V15" s="14"/>
      <c r="W15" s="14"/>
      <c r="X15" s="14"/>
      <c r="Y15" s="16"/>
      <c r="Z15" s="16"/>
      <c r="AA15" s="14"/>
      <c r="AB15" s="16"/>
      <c r="AC15" s="16"/>
      <c r="AD15" s="16"/>
    </row>
    <row r="16" spans="1:30" x14ac:dyDescent="0.2">
      <c r="A16" s="16"/>
      <c r="B16" s="29"/>
      <c r="C16" s="20">
        <v>3387</v>
      </c>
      <c r="D16" s="16">
        <v>2842507</v>
      </c>
      <c r="E16" s="16">
        <v>2845552</v>
      </c>
      <c r="F16" s="16"/>
      <c r="G16" s="16">
        <v>2562732</v>
      </c>
      <c r="H16" s="16">
        <v>2616375</v>
      </c>
      <c r="I16" s="16"/>
      <c r="J16" s="29"/>
      <c r="K16" s="20">
        <v>3387</v>
      </c>
      <c r="L16" s="21">
        <v>0.99997678000000001</v>
      </c>
      <c r="M16" s="21">
        <v>0.99998699999999996</v>
      </c>
      <c r="N16" s="23">
        <v>0.99998189000000004</v>
      </c>
      <c r="O16" s="25">
        <v>5.1079099999999997E-6</v>
      </c>
      <c r="P16" s="23"/>
      <c r="Q16" s="24">
        <v>0.99998629999999999</v>
      </c>
      <c r="R16" s="24">
        <v>0.99997440000000004</v>
      </c>
      <c r="S16" s="23">
        <v>0.99998036800000001</v>
      </c>
      <c r="T16" s="25">
        <v>5.9750899999999999E-6</v>
      </c>
      <c r="U16" s="14"/>
      <c r="V16" s="14"/>
      <c r="W16" s="14"/>
      <c r="X16" s="14"/>
      <c r="Y16" s="16"/>
      <c r="Z16" s="16"/>
      <c r="AA16" s="14"/>
      <c r="AB16" s="16"/>
      <c r="AC16" s="16"/>
      <c r="AD16" s="16"/>
    </row>
    <row r="17" spans="1:30" x14ac:dyDescent="0.2">
      <c r="A17" s="16"/>
      <c r="B17" s="29"/>
      <c r="C17" s="20">
        <v>3388</v>
      </c>
      <c r="D17" s="16">
        <v>2842262</v>
      </c>
      <c r="E17" s="16">
        <v>2845300</v>
      </c>
      <c r="F17" s="16"/>
      <c r="G17" s="16">
        <v>2562591</v>
      </c>
      <c r="H17" s="16">
        <v>2616141</v>
      </c>
      <c r="I17" s="16"/>
      <c r="J17" s="29"/>
      <c r="K17" s="20">
        <v>3388</v>
      </c>
      <c r="L17" s="21">
        <v>0.99989059000000002</v>
      </c>
      <c r="M17" s="21">
        <v>0.99989844000000005</v>
      </c>
      <c r="N17" s="23">
        <v>0.99989451600000001</v>
      </c>
      <c r="O17" s="25">
        <v>3.9236099999999999E-6</v>
      </c>
      <c r="P17" s="23"/>
      <c r="Q17" s="24">
        <v>0.99993129999999997</v>
      </c>
      <c r="R17" s="24">
        <v>0.99988500000000002</v>
      </c>
      <c r="S17" s="23">
        <v>0.99990814100000003</v>
      </c>
      <c r="T17" s="25">
        <v>2.3183000000000001E-5</v>
      </c>
      <c r="U17" s="14"/>
      <c r="V17" s="14"/>
      <c r="W17" s="14"/>
      <c r="X17" s="14"/>
      <c r="Y17" s="16"/>
      <c r="Z17" s="16"/>
      <c r="AA17" s="14"/>
      <c r="AB17" s="16"/>
      <c r="AC17" s="16"/>
      <c r="AD17" s="16"/>
    </row>
    <row r="18" spans="1:30" x14ac:dyDescent="0.2">
      <c r="A18" s="16"/>
      <c r="B18" s="29"/>
      <c r="C18" s="20">
        <v>3389</v>
      </c>
      <c r="D18" s="16">
        <v>2841866</v>
      </c>
      <c r="E18" s="16">
        <v>2844965</v>
      </c>
      <c r="F18" s="16"/>
      <c r="G18" s="16">
        <v>2562282</v>
      </c>
      <c r="H18" s="16">
        <v>2615768</v>
      </c>
      <c r="I18" s="16"/>
      <c r="J18" s="29"/>
      <c r="K18" s="20">
        <v>3389</v>
      </c>
      <c r="L18" s="21">
        <v>0.99975128000000002</v>
      </c>
      <c r="M18" s="21">
        <v>0.99978071000000002</v>
      </c>
      <c r="N18" s="23">
        <v>0.99976599700000002</v>
      </c>
      <c r="O18" s="25">
        <v>1.4715800000000001E-5</v>
      </c>
      <c r="P18" s="23"/>
      <c r="Q18" s="24">
        <v>0.9998108</v>
      </c>
      <c r="R18" s="24">
        <v>0.99974240000000003</v>
      </c>
      <c r="S18" s="23">
        <v>0.99977657499999995</v>
      </c>
      <c r="T18" s="25">
        <v>3.4176600000000001E-5</v>
      </c>
      <c r="U18" s="14"/>
      <c r="V18" s="14"/>
      <c r="W18" s="14"/>
      <c r="X18" s="14"/>
      <c r="Y18" s="16"/>
      <c r="Z18" s="16"/>
      <c r="AA18" s="14"/>
      <c r="AB18" s="16"/>
      <c r="AC18" s="16"/>
      <c r="AD18" s="16"/>
    </row>
    <row r="19" spans="1:30" x14ac:dyDescent="0.2">
      <c r="A19" s="16"/>
      <c r="B19" s="29"/>
      <c r="C19" s="20">
        <v>3390</v>
      </c>
      <c r="D19" s="16">
        <v>2840946</v>
      </c>
      <c r="E19" s="16">
        <v>2843910</v>
      </c>
      <c r="F19" s="16"/>
      <c r="G19" s="16">
        <v>2561499</v>
      </c>
      <c r="H19" s="16">
        <v>2614876</v>
      </c>
      <c r="I19" s="16"/>
      <c r="J19" s="29"/>
      <c r="K19" s="20">
        <v>3390</v>
      </c>
      <c r="L19" s="21">
        <v>0.99942763000000001</v>
      </c>
      <c r="M19" s="21">
        <v>0.99940996000000004</v>
      </c>
      <c r="N19" s="23">
        <v>0.999418798</v>
      </c>
      <c r="O19" s="25">
        <v>8.83363E-6</v>
      </c>
      <c r="P19" s="23"/>
      <c r="Q19" s="24">
        <v>0.99950519999999998</v>
      </c>
      <c r="R19" s="24">
        <v>0.99940150000000005</v>
      </c>
      <c r="S19" s="23">
        <v>0.99945335000000002</v>
      </c>
      <c r="T19" s="25">
        <v>5.1872500000000002E-5</v>
      </c>
      <c r="U19" s="14"/>
      <c r="V19" s="14"/>
      <c r="W19" s="14"/>
      <c r="X19" s="14"/>
      <c r="Y19" s="16"/>
      <c r="Z19" s="16"/>
      <c r="AA19" s="14"/>
      <c r="AB19" s="16"/>
      <c r="AC19" s="16"/>
      <c r="AD19" s="16"/>
    </row>
    <row r="20" spans="1:30" x14ac:dyDescent="0.2">
      <c r="A20" s="16"/>
      <c r="B20" s="29"/>
      <c r="C20" s="20">
        <v>3391</v>
      </c>
      <c r="D20" s="16">
        <v>2840742</v>
      </c>
      <c r="E20" s="16">
        <v>2843813</v>
      </c>
      <c r="F20" s="16"/>
      <c r="G20" s="16">
        <v>2561376</v>
      </c>
      <c r="H20" s="16">
        <v>2614860</v>
      </c>
      <c r="I20" s="16"/>
      <c r="J20" s="29"/>
      <c r="K20" s="20">
        <v>3391</v>
      </c>
      <c r="L20" s="21">
        <v>0.99935587000000003</v>
      </c>
      <c r="M20" s="21">
        <v>0.99937587999999999</v>
      </c>
      <c r="N20" s="23">
        <v>0.99936587099999996</v>
      </c>
      <c r="O20" s="25">
        <v>1.0005400000000001E-5</v>
      </c>
      <c r="P20" s="23"/>
      <c r="Q20" s="24">
        <v>0.99945720000000005</v>
      </c>
      <c r="R20" s="24">
        <v>0.99939540000000004</v>
      </c>
      <c r="S20" s="23">
        <v>0.99942629500000002</v>
      </c>
      <c r="T20" s="25">
        <v>3.0932600000000003E-5</v>
      </c>
      <c r="U20" s="14"/>
      <c r="V20" s="14"/>
      <c r="W20" s="14"/>
      <c r="X20" s="14"/>
      <c r="Y20" s="16"/>
      <c r="Z20" s="16"/>
      <c r="AA20" s="14"/>
      <c r="AB20" s="16"/>
      <c r="AC20" s="16"/>
      <c r="AD20" s="16"/>
    </row>
    <row r="21" spans="1:30" x14ac:dyDescent="0.2">
      <c r="A21" s="16"/>
      <c r="B21" s="29"/>
      <c r="C21" s="20">
        <v>3392</v>
      </c>
      <c r="D21" s="16">
        <v>2839928</v>
      </c>
      <c r="E21" s="16">
        <v>2843008</v>
      </c>
      <c r="F21" s="16"/>
      <c r="G21" s="16">
        <v>2560771</v>
      </c>
      <c r="H21" s="16">
        <v>2614101</v>
      </c>
      <c r="I21" s="16"/>
      <c r="J21" s="29"/>
      <c r="K21" s="20">
        <v>3392</v>
      </c>
      <c r="L21" s="21">
        <v>0.99906950000000005</v>
      </c>
      <c r="M21" s="21">
        <v>0.99909298000000002</v>
      </c>
      <c r="N21" s="23">
        <v>0.99908124399999998</v>
      </c>
      <c r="O21" s="25">
        <v>1.17386E-5</v>
      </c>
      <c r="P21" s="23"/>
      <c r="Q21" s="24">
        <v>0.99922120000000003</v>
      </c>
      <c r="R21" s="24">
        <v>0.99910529999999997</v>
      </c>
      <c r="S21" s="23">
        <v>0.99916321399999997</v>
      </c>
      <c r="T21" s="25">
        <v>5.7940399999999998E-5</v>
      </c>
      <c r="U21" s="14"/>
      <c r="V21" s="14"/>
      <c r="W21" s="14"/>
      <c r="X21" s="14"/>
      <c r="Y21" s="16"/>
      <c r="Z21" s="16"/>
      <c r="AA21" s="14"/>
      <c r="AB21" s="16"/>
      <c r="AC21" s="16"/>
      <c r="AD21" s="16"/>
    </row>
    <row r="22" spans="1:30" x14ac:dyDescent="0.2">
      <c r="A22" s="16"/>
      <c r="B22" s="29"/>
      <c r="C22" s="20">
        <v>3393</v>
      </c>
      <c r="D22" s="16">
        <v>2838966</v>
      </c>
      <c r="E22" s="16">
        <v>2841711</v>
      </c>
      <c r="F22" s="16"/>
      <c r="G22" s="16">
        <v>2560206</v>
      </c>
      <c r="H22" s="16">
        <v>2612939</v>
      </c>
      <c r="I22" s="16"/>
      <c r="J22" s="29"/>
      <c r="K22" s="20">
        <v>3393</v>
      </c>
      <c r="L22" s="21">
        <v>0.99873107999999999</v>
      </c>
      <c r="M22" s="21">
        <v>0.99863718999999995</v>
      </c>
      <c r="N22" s="23">
        <v>0.998684134</v>
      </c>
      <c r="O22" s="25">
        <v>4.6945099999999999E-5</v>
      </c>
      <c r="P22" s="23"/>
      <c r="Q22" s="24">
        <v>0.99900069999999996</v>
      </c>
      <c r="R22" s="24">
        <v>0.99866120000000003</v>
      </c>
      <c r="S22" s="23">
        <v>0.99883092399999995</v>
      </c>
      <c r="T22" s="23">
        <v>1.69765E-4</v>
      </c>
      <c r="U22" s="14"/>
      <c r="V22" s="14"/>
      <c r="W22" s="14"/>
      <c r="X22" s="14"/>
      <c r="Y22" s="16"/>
      <c r="Z22" s="16"/>
      <c r="AA22" s="14"/>
      <c r="AB22" s="16"/>
      <c r="AC22" s="16"/>
      <c r="AD22" s="16"/>
    </row>
    <row r="23" spans="1:30" x14ac:dyDescent="0.2">
      <c r="A23" s="16"/>
      <c r="B23" s="29"/>
      <c r="C23" s="20">
        <v>3394</v>
      </c>
      <c r="D23" s="16">
        <v>2838042</v>
      </c>
      <c r="E23" s="16">
        <v>2840872</v>
      </c>
      <c r="F23" s="16"/>
      <c r="G23" s="16">
        <v>2559340</v>
      </c>
      <c r="H23" s="16">
        <v>2612088</v>
      </c>
      <c r="I23" s="16"/>
      <c r="J23" s="29"/>
      <c r="K23" s="20">
        <v>3394</v>
      </c>
      <c r="L23" s="21">
        <v>0.99840602000000001</v>
      </c>
      <c r="M23" s="21">
        <v>0.99834235000000005</v>
      </c>
      <c r="N23" s="23">
        <v>0.998374184</v>
      </c>
      <c r="O23" s="25">
        <v>3.1837400000000001E-5</v>
      </c>
      <c r="P23" s="23"/>
      <c r="Q23" s="24">
        <v>0.99866279999999996</v>
      </c>
      <c r="R23" s="24">
        <v>0.99833590000000005</v>
      </c>
      <c r="S23" s="23">
        <v>0.99849934100000004</v>
      </c>
      <c r="T23" s="23">
        <v>1.6343299999999999E-4</v>
      </c>
      <c r="U23" s="14"/>
      <c r="V23" s="14"/>
      <c r="W23" s="14"/>
      <c r="X23" s="14"/>
      <c r="Y23" s="16"/>
      <c r="Z23" s="16"/>
      <c r="AA23" s="14"/>
      <c r="AB23" s="16"/>
      <c r="AC23" s="16"/>
      <c r="AD23" s="16"/>
    </row>
    <row r="24" spans="1:30" x14ac:dyDescent="0.2">
      <c r="A24" s="16"/>
      <c r="B24" s="29"/>
      <c r="C24" s="20">
        <v>3395</v>
      </c>
      <c r="D24" s="16">
        <v>2835022</v>
      </c>
      <c r="E24" s="16">
        <v>2837465</v>
      </c>
      <c r="F24" s="16"/>
      <c r="G24" s="16">
        <v>2557015</v>
      </c>
      <c r="H24" s="16">
        <v>2608574</v>
      </c>
      <c r="I24" s="16"/>
      <c r="J24" s="29"/>
      <c r="K24" s="20">
        <v>3395</v>
      </c>
      <c r="L24" s="21">
        <v>0.9973436</v>
      </c>
      <c r="M24" s="21">
        <v>0.99714506000000003</v>
      </c>
      <c r="N24" s="23">
        <v>0.99724432900000004</v>
      </c>
      <c r="O24" s="25">
        <v>9.9274399999999999E-5</v>
      </c>
      <c r="P24" s="23"/>
      <c r="Q24" s="24">
        <v>0.99775559999999996</v>
      </c>
      <c r="R24" s="24">
        <v>0.99699289999999996</v>
      </c>
      <c r="S24" s="23">
        <v>0.99737420700000001</v>
      </c>
      <c r="T24" s="23">
        <v>3.8134399999999999E-4</v>
      </c>
      <c r="U24" s="14"/>
      <c r="V24" s="14"/>
      <c r="W24" s="14"/>
      <c r="X24" s="14"/>
      <c r="Y24" s="16"/>
      <c r="Z24" s="16"/>
      <c r="AA24" s="14"/>
      <c r="AB24" s="16"/>
      <c r="AC24" s="16"/>
      <c r="AD24" s="16"/>
    </row>
    <row r="25" spans="1:30" x14ac:dyDescent="0.2">
      <c r="A25" s="16"/>
      <c r="B25" s="19" t="s">
        <v>29</v>
      </c>
      <c r="C25" s="20">
        <v>3396</v>
      </c>
      <c r="D25" s="16">
        <v>2772750</v>
      </c>
      <c r="E25" s="16">
        <v>2765860</v>
      </c>
      <c r="F25" s="16"/>
      <c r="G25" s="16">
        <v>2505313</v>
      </c>
      <c r="H25" s="16">
        <v>2544789</v>
      </c>
      <c r="I25" s="16"/>
      <c r="J25" s="19" t="s">
        <v>29</v>
      </c>
      <c r="K25" s="20">
        <v>3396</v>
      </c>
      <c r="L25" s="21">
        <v>0.97543669</v>
      </c>
      <c r="M25" s="21">
        <v>0.97198154999999997</v>
      </c>
      <c r="N25" s="23">
        <v>0.97370911900000001</v>
      </c>
      <c r="O25" s="23">
        <v>1.7275719999999999E-3</v>
      </c>
      <c r="P25" s="23"/>
      <c r="Q25" s="24">
        <v>0.97758129999999999</v>
      </c>
      <c r="R25" s="24">
        <v>0.97261430000000004</v>
      </c>
      <c r="S25" s="23">
        <v>0.97509780000000001</v>
      </c>
      <c r="T25" s="23">
        <v>2.483463E-3</v>
      </c>
      <c r="U25" s="14"/>
      <c r="V25" s="14"/>
      <c r="W25" s="14"/>
      <c r="X25" s="14"/>
      <c r="Y25" s="16"/>
      <c r="Z25" s="16"/>
      <c r="AA25" s="14"/>
      <c r="AB25" s="16"/>
      <c r="AC25" s="16"/>
      <c r="AD25" s="16"/>
    </row>
    <row r="26" spans="1:30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3"/>
      <c r="T26" s="23"/>
      <c r="U26" s="14"/>
      <c r="V26" s="14"/>
      <c r="W26" s="14"/>
      <c r="X26" s="14"/>
      <c r="Y26" s="16"/>
      <c r="Z26" s="16"/>
      <c r="AA26" s="14"/>
      <c r="AB26" s="16"/>
      <c r="AC26" s="16"/>
      <c r="AD26" s="16"/>
    </row>
    <row r="27" spans="1:30" x14ac:dyDescent="0.2">
      <c r="A27" s="16"/>
      <c r="B27" s="16"/>
      <c r="C27" s="19" t="s">
        <v>30</v>
      </c>
      <c r="D27" s="16">
        <v>2842573</v>
      </c>
      <c r="E27" s="16">
        <v>2845589</v>
      </c>
      <c r="F27" s="16"/>
      <c r="G27" s="16">
        <v>2562767</v>
      </c>
      <c r="H27" s="16">
        <v>2616442</v>
      </c>
      <c r="I27" s="16"/>
      <c r="J27" s="16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14"/>
      <c r="V27" s="14"/>
      <c r="W27" s="14"/>
      <c r="X27" s="14"/>
      <c r="Y27" s="16"/>
      <c r="Z27" s="16"/>
      <c r="AA27" s="14"/>
      <c r="AB27" s="16"/>
      <c r="AC27" s="16"/>
      <c r="AD27" s="16"/>
    </row>
    <row r="28" spans="1:30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23"/>
      <c r="M28" s="23"/>
      <c r="N28" s="23"/>
      <c r="O28" s="23"/>
      <c r="P28" s="23"/>
      <c r="Q28" s="23"/>
      <c r="R28" s="23"/>
      <c r="S28" s="23"/>
      <c r="T28" s="23"/>
      <c r="U28" s="14"/>
      <c r="V28" s="14"/>
      <c r="W28" s="14"/>
      <c r="X28" s="14"/>
      <c r="Y28" s="16"/>
      <c r="Z28" s="16"/>
      <c r="AA28" s="14"/>
      <c r="AB28" s="16"/>
      <c r="AC28" s="16"/>
      <c r="AD28" s="16"/>
    </row>
    <row r="29" spans="1:30" ht="24" x14ac:dyDescent="0.3">
      <c r="A29" s="1" t="s">
        <v>31</v>
      </c>
      <c r="B29" s="16"/>
      <c r="C29" s="16"/>
      <c r="D29" s="16"/>
      <c r="E29" s="16"/>
      <c r="F29" s="16"/>
      <c r="G29" s="16"/>
      <c r="H29" s="16"/>
      <c r="I29" s="15"/>
      <c r="J29" s="16"/>
      <c r="K29" s="16"/>
      <c r="L29" s="23"/>
      <c r="M29" s="23"/>
      <c r="N29" s="23"/>
      <c r="O29" s="23"/>
      <c r="P29" s="23"/>
      <c r="Q29" s="23"/>
      <c r="R29" s="23"/>
      <c r="S29" s="23"/>
      <c r="T29" s="23"/>
      <c r="U29" s="14"/>
      <c r="V29" s="14"/>
      <c r="W29" s="14"/>
      <c r="X29" s="14"/>
      <c r="Y29" s="16"/>
      <c r="Z29" s="16"/>
      <c r="AA29" s="14"/>
      <c r="AB29" s="16"/>
      <c r="AC29" s="16"/>
      <c r="AD29" s="16"/>
    </row>
    <row r="30" spans="1:30" x14ac:dyDescent="0.2">
      <c r="A30" s="16"/>
      <c r="B30" s="16"/>
      <c r="C30" s="16"/>
      <c r="D30" s="28" t="s">
        <v>1</v>
      </c>
      <c r="E30" s="28"/>
      <c r="F30" s="18"/>
      <c r="G30" s="28" t="s">
        <v>1</v>
      </c>
      <c r="H30" s="28"/>
      <c r="I30" s="16"/>
      <c r="J30" s="16"/>
      <c r="K30" s="16"/>
      <c r="L30" s="28" t="s">
        <v>2</v>
      </c>
      <c r="M30" s="28"/>
      <c r="N30" s="17"/>
      <c r="O30" s="17"/>
      <c r="P30" s="18"/>
      <c r="Q30" s="28" t="s">
        <v>2</v>
      </c>
      <c r="R30" s="28"/>
      <c r="S30" s="23"/>
      <c r="T30" s="23"/>
      <c r="U30" s="14"/>
      <c r="V30" s="14"/>
      <c r="W30" s="14"/>
      <c r="X30" s="14"/>
      <c r="Y30" s="16"/>
      <c r="Z30" s="16"/>
      <c r="AA30" s="14"/>
      <c r="AB30" s="16"/>
      <c r="AC30" s="16"/>
      <c r="AD30" s="16"/>
    </row>
    <row r="31" spans="1:30" x14ac:dyDescent="0.2">
      <c r="A31" s="16"/>
      <c r="B31" s="16"/>
      <c r="C31" s="16"/>
      <c r="D31" s="28" t="s">
        <v>3</v>
      </c>
      <c r="E31" s="28"/>
      <c r="F31" s="18"/>
      <c r="G31" s="28" t="s">
        <v>4</v>
      </c>
      <c r="H31" s="28"/>
      <c r="I31" s="16"/>
      <c r="J31" s="16"/>
      <c r="K31" s="16"/>
      <c r="L31" s="28" t="s">
        <v>3</v>
      </c>
      <c r="M31" s="28"/>
      <c r="N31" s="17"/>
      <c r="O31" s="17"/>
      <c r="P31" s="18"/>
      <c r="Q31" s="28" t="s">
        <v>4</v>
      </c>
      <c r="R31" s="28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x14ac:dyDescent="0.2">
      <c r="A32" s="16"/>
      <c r="B32" s="16"/>
      <c r="C32" s="19" t="s">
        <v>5</v>
      </c>
      <c r="D32" s="17">
        <v>1</v>
      </c>
      <c r="E32" s="17">
        <v>2</v>
      </c>
      <c r="F32" s="17"/>
      <c r="G32" s="17">
        <v>1</v>
      </c>
      <c r="H32" s="17">
        <v>2</v>
      </c>
      <c r="I32" s="16"/>
      <c r="J32" s="16"/>
      <c r="K32" s="19" t="s">
        <v>5</v>
      </c>
      <c r="L32" s="17">
        <v>1</v>
      </c>
      <c r="M32" s="17">
        <v>2</v>
      </c>
      <c r="N32" s="17" t="s">
        <v>6</v>
      </c>
      <c r="O32" s="17" t="s">
        <v>7</v>
      </c>
      <c r="P32" s="17"/>
      <c r="Q32" s="17">
        <v>1</v>
      </c>
      <c r="R32" s="17">
        <v>2</v>
      </c>
      <c r="S32" s="17" t="s">
        <v>6</v>
      </c>
      <c r="T32" s="17" t="s">
        <v>7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x14ac:dyDescent="0.2">
      <c r="A33" s="16"/>
      <c r="B33" s="29" t="s">
        <v>32</v>
      </c>
      <c r="C33" s="20">
        <v>3397</v>
      </c>
      <c r="D33" s="16">
        <v>22513</v>
      </c>
      <c r="E33" s="16">
        <v>25033</v>
      </c>
      <c r="F33" s="16"/>
      <c r="G33" s="16">
        <v>21190</v>
      </c>
      <c r="H33" s="16">
        <v>21271</v>
      </c>
      <c r="I33" s="16"/>
      <c r="J33" s="29" t="s">
        <v>32</v>
      </c>
      <c r="K33" s="20">
        <v>3397</v>
      </c>
      <c r="L33" s="21">
        <v>7.9199400000000003E-3</v>
      </c>
      <c r="M33" s="21">
        <v>8.7971200000000003E-3</v>
      </c>
      <c r="N33" s="23">
        <v>8.3585310000000006E-3</v>
      </c>
      <c r="O33" s="23">
        <v>4.3859299999999998E-4</v>
      </c>
      <c r="P33" s="23"/>
      <c r="Q33" s="21">
        <v>8.2684100000000003E-3</v>
      </c>
      <c r="R33" s="21">
        <v>8.1297399999999999E-3</v>
      </c>
      <c r="S33" s="23">
        <v>8.1990750000000001E-3</v>
      </c>
      <c r="T33" s="25">
        <v>6.93321E-5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x14ac:dyDescent="0.2">
      <c r="A34" s="16"/>
      <c r="B34" s="29"/>
      <c r="C34" s="20">
        <v>3398</v>
      </c>
      <c r="D34" s="16">
        <v>6403</v>
      </c>
      <c r="E34" s="16">
        <v>9093</v>
      </c>
      <c r="F34" s="16"/>
      <c r="G34" s="16">
        <v>7201</v>
      </c>
      <c r="H34" s="16">
        <v>7220</v>
      </c>
      <c r="I34" s="16"/>
      <c r="J34" s="29"/>
      <c r="K34" s="20">
        <v>3398</v>
      </c>
      <c r="L34" s="21">
        <v>2.2525399999999999E-3</v>
      </c>
      <c r="M34" s="21">
        <v>3.1954700000000002E-3</v>
      </c>
      <c r="N34" s="23">
        <v>2.7240039999999999E-3</v>
      </c>
      <c r="O34" s="23">
        <v>4.7146800000000001E-4</v>
      </c>
      <c r="P34" s="23"/>
      <c r="Q34" s="21">
        <v>2.80985E-3</v>
      </c>
      <c r="R34" s="21">
        <v>2.75947E-3</v>
      </c>
      <c r="S34" s="23">
        <v>2.7846630000000002E-3</v>
      </c>
      <c r="T34" s="25">
        <v>2.5190499999999999E-5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x14ac:dyDescent="0.2">
      <c r="A35" s="16"/>
      <c r="B35" s="29"/>
      <c r="C35" s="20">
        <v>3399</v>
      </c>
      <c r="D35" s="16">
        <v>3474</v>
      </c>
      <c r="E35" s="16">
        <v>4995</v>
      </c>
      <c r="F35" s="16"/>
      <c r="G35" s="16">
        <v>3164</v>
      </c>
      <c r="H35" s="16">
        <v>3124</v>
      </c>
      <c r="I35" s="16"/>
      <c r="J35" s="29"/>
      <c r="K35" s="20">
        <v>3399</v>
      </c>
      <c r="L35" s="21">
        <v>1.2221300000000001E-3</v>
      </c>
      <c r="M35" s="21">
        <v>1.7553499999999999E-3</v>
      </c>
      <c r="N35" s="23">
        <v>1.4887399999999999E-3</v>
      </c>
      <c r="O35" s="23">
        <v>2.6660799999999999E-4</v>
      </c>
      <c r="P35" s="23"/>
      <c r="Q35" s="21">
        <v>1.2346E-3</v>
      </c>
      <c r="R35" s="21">
        <v>1.19399E-3</v>
      </c>
      <c r="S35" s="23">
        <v>1.214295E-3</v>
      </c>
      <c r="T35" s="25">
        <v>2.0307599999999998E-5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x14ac:dyDescent="0.2">
      <c r="A36" s="16"/>
      <c r="B36" s="29"/>
      <c r="C36" s="20">
        <v>3400</v>
      </c>
      <c r="D36" s="16">
        <v>2738</v>
      </c>
      <c r="E36" s="16">
        <v>3596</v>
      </c>
      <c r="F36" s="16"/>
      <c r="G36" s="16">
        <v>1986</v>
      </c>
      <c r="H36" s="16">
        <v>1983</v>
      </c>
      <c r="I36" s="16"/>
      <c r="J36" s="29"/>
      <c r="K36" s="20">
        <v>3400</v>
      </c>
      <c r="L36" s="21">
        <v>9.6321000000000004E-4</v>
      </c>
      <c r="M36" s="21">
        <v>1.2637099999999999E-3</v>
      </c>
      <c r="N36" s="23">
        <v>1.1134610000000001E-3</v>
      </c>
      <c r="O36" s="23">
        <v>1.50249E-4</v>
      </c>
      <c r="P36" s="23"/>
      <c r="Q36" s="21">
        <v>7.7494E-4</v>
      </c>
      <c r="R36" s="21">
        <v>7.5790000000000005E-4</v>
      </c>
      <c r="S36" s="23">
        <v>7.66422E-4</v>
      </c>
      <c r="T36" s="25">
        <v>8.5220900000000003E-6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x14ac:dyDescent="0.2">
      <c r="A37" s="16"/>
      <c r="B37" s="29"/>
      <c r="C37" s="20">
        <v>3401</v>
      </c>
      <c r="D37" s="16">
        <v>1951</v>
      </c>
      <c r="E37" s="16">
        <v>2384</v>
      </c>
      <c r="F37" s="16"/>
      <c r="G37" s="16">
        <v>1196</v>
      </c>
      <c r="H37" s="16">
        <v>1257</v>
      </c>
      <c r="I37" s="16"/>
      <c r="J37" s="29"/>
      <c r="K37" s="20">
        <v>3401</v>
      </c>
      <c r="L37" s="21">
        <v>6.8634999999999996E-4</v>
      </c>
      <c r="M37" s="21">
        <v>8.3779000000000004E-4</v>
      </c>
      <c r="N37" s="23">
        <v>7.6206899999999998E-4</v>
      </c>
      <c r="O37" s="25">
        <v>7.5718900000000004E-5</v>
      </c>
      <c r="P37" s="23"/>
      <c r="Q37" s="21">
        <v>4.6668000000000002E-4</v>
      </c>
      <c r="R37" s="21">
        <v>4.8042000000000001E-4</v>
      </c>
      <c r="S37" s="23">
        <v>4.7355299999999998E-4</v>
      </c>
      <c r="T37" s="25">
        <v>6.8701700000000003E-6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 x14ac:dyDescent="0.2">
      <c r="A38" s="16"/>
      <c r="B38" s="29"/>
      <c r="C38" s="20">
        <v>3402</v>
      </c>
      <c r="D38" s="16">
        <v>918</v>
      </c>
      <c r="E38" s="16">
        <v>1029</v>
      </c>
      <c r="F38" s="16"/>
      <c r="G38" s="16">
        <v>478</v>
      </c>
      <c r="H38" s="16">
        <v>510</v>
      </c>
      <c r="I38" s="16"/>
      <c r="J38" s="29"/>
      <c r="K38" s="20">
        <v>3402</v>
      </c>
      <c r="L38" s="21">
        <v>3.2295000000000002E-4</v>
      </c>
      <c r="M38" s="21">
        <v>3.6161E-4</v>
      </c>
      <c r="N38" s="23">
        <v>3.4227999999999998E-4</v>
      </c>
      <c r="O38" s="25">
        <v>1.9332699999999999E-5</v>
      </c>
      <c r="P38" s="23"/>
      <c r="Q38" s="21">
        <v>1.8652E-4</v>
      </c>
      <c r="R38" s="21">
        <v>1.9492000000000001E-4</v>
      </c>
      <c r="S38" s="23">
        <v>1.90719E-4</v>
      </c>
      <c r="T38" s="25">
        <v>4.2020200000000003E-6</v>
      </c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x14ac:dyDescent="0.2">
      <c r="A39" s="16"/>
      <c r="B39" s="29"/>
      <c r="C39" s="20">
        <v>3403</v>
      </c>
      <c r="D39" s="16">
        <v>179</v>
      </c>
      <c r="E39" s="16">
        <v>163</v>
      </c>
      <c r="F39" s="16"/>
      <c r="G39" s="16">
        <v>70</v>
      </c>
      <c r="H39" s="16">
        <v>69</v>
      </c>
      <c r="I39" s="16"/>
      <c r="J39" s="29"/>
      <c r="K39" s="20">
        <v>3403</v>
      </c>
      <c r="L39" s="21">
        <v>6.2970000000000002E-5</v>
      </c>
      <c r="M39" s="21">
        <v>5.728E-5</v>
      </c>
      <c r="N39" s="25">
        <v>6.0126400000000001E-5</v>
      </c>
      <c r="O39" s="25">
        <v>2.8447399999999999E-6</v>
      </c>
      <c r="P39" s="23"/>
      <c r="Q39" s="21">
        <v>2.7310000000000001E-5</v>
      </c>
      <c r="R39" s="21">
        <v>2.637E-5</v>
      </c>
      <c r="S39" s="25">
        <v>2.6843E-5</v>
      </c>
      <c r="T39" s="25">
        <v>4.7126800000000001E-7</v>
      </c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x14ac:dyDescent="0.2">
      <c r="A40" s="16"/>
      <c r="B40" s="29"/>
      <c r="C40" s="20">
        <v>3404</v>
      </c>
      <c r="D40" s="16">
        <v>39</v>
      </c>
      <c r="E40" s="16">
        <v>30</v>
      </c>
      <c r="F40" s="16"/>
      <c r="G40" s="16">
        <v>16</v>
      </c>
      <c r="H40" s="16">
        <v>21</v>
      </c>
      <c r="I40" s="16"/>
      <c r="J40" s="29"/>
      <c r="K40" s="20">
        <v>3404</v>
      </c>
      <c r="L40" s="21">
        <v>1.3720000000000001E-5</v>
      </c>
      <c r="M40" s="21">
        <v>1.0540000000000001E-5</v>
      </c>
      <c r="N40" s="25">
        <v>1.21313E-5</v>
      </c>
      <c r="O40" s="25">
        <v>1.5886699999999999E-6</v>
      </c>
      <c r="P40" s="23"/>
      <c r="Q40" s="21">
        <v>6.2400000000000004E-6</v>
      </c>
      <c r="R40" s="21">
        <v>8.0299999999999994E-6</v>
      </c>
      <c r="S40" s="25">
        <v>7.1347100000000003E-6</v>
      </c>
      <c r="T40" s="25">
        <v>8.9145700000000004E-7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 x14ac:dyDescent="0.2">
      <c r="A41" s="16"/>
      <c r="B41" s="29"/>
      <c r="C41" s="20">
        <v>3405</v>
      </c>
      <c r="D41" s="16">
        <v>6</v>
      </c>
      <c r="E41" s="16">
        <v>4</v>
      </c>
      <c r="F41" s="16"/>
      <c r="G41" s="16">
        <v>2</v>
      </c>
      <c r="H41" s="16">
        <v>3</v>
      </c>
      <c r="I41" s="16"/>
      <c r="J41" s="29"/>
      <c r="K41" s="20">
        <v>3405</v>
      </c>
      <c r="L41" s="21">
        <v>2.1100000000000001E-6</v>
      </c>
      <c r="M41" s="21">
        <v>1.4100000000000001E-6</v>
      </c>
      <c r="N41" s="25">
        <v>1.7582200000000001E-6</v>
      </c>
      <c r="O41" s="25">
        <v>3.5254000000000001E-7</v>
      </c>
      <c r="P41" s="23"/>
      <c r="Q41" s="21">
        <v>7.8000000000000005E-7</v>
      </c>
      <c r="R41" s="21">
        <v>1.15E-6</v>
      </c>
      <c r="S41" s="25">
        <v>9.6350099999999999E-7</v>
      </c>
      <c r="T41" s="25">
        <v>1.8309400000000001E-7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30" x14ac:dyDescent="0.2">
      <c r="A42" s="16"/>
      <c r="B42" s="29"/>
      <c r="C42" s="20">
        <v>3406</v>
      </c>
      <c r="D42" s="16">
        <v>3</v>
      </c>
      <c r="E42" s="16">
        <v>4</v>
      </c>
      <c r="F42" s="16"/>
      <c r="G42" s="16">
        <v>1</v>
      </c>
      <c r="H42" s="16">
        <v>3</v>
      </c>
      <c r="I42" s="16"/>
      <c r="J42" s="29"/>
      <c r="K42" s="20">
        <v>3406</v>
      </c>
      <c r="L42" s="21">
        <v>1.06E-6</v>
      </c>
      <c r="M42" s="21">
        <v>1.4100000000000001E-6</v>
      </c>
      <c r="N42" s="25">
        <v>1.2305300000000001E-6</v>
      </c>
      <c r="O42" s="25">
        <v>1.75151E-7</v>
      </c>
      <c r="P42" s="23"/>
      <c r="Q42" s="21">
        <v>3.9000000000000002E-7</v>
      </c>
      <c r="R42" s="21">
        <v>1.15E-6</v>
      </c>
      <c r="S42" s="25">
        <v>7.68399E-7</v>
      </c>
      <c r="T42" s="25">
        <v>3.7819599999999998E-7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1:30" x14ac:dyDescent="0.2">
      <c r="A43" s="16"/>
      <c r="B43" s="29"/>
      <c r="C43" s="20">
        <v>3407</v>
      </c>
      <c r="D43" s="16">
        <v>2</v>
      </c>
      <c r="E43" s="16">
        <v>3</v>
      </c>
      <c r="F43" s="16"/>
      <c r="G43" s="16">
        <v>0</v>
      </c>
      <c r="H43" s="16">
        <v>2</v>
      </c>
      <c r="I43" s="16"/>
      <c r="J43" s="29"/>
      <c r="K43" s="20">
        <v>3407</v>
      </c>
      <c r="L43" s="21">
        <v>6.9999999999999997E-7</v>
      </c>
      <c r="M43" s="21">
        <v>1.0499999999999999E-6</v>
      </c>
      <c r="N43" s="25">
        <v>8.7892600000000004E-7</v>
      </c>
      <c r="O43" s="25">
        <v>1.75338E-7</v>
      </c>
      <c r="P43" s="23"/>
      <c r="Q43" s="21">
        <v>0</v>
      </c>
      <c r="R43" s="21">
        <v>7.6000000000000003E-7</v>
      </c>
      <c r="S43" s="25">
        <v>3.8219800000000002E-7</v>
      </c>
      <c r="T43" s="25">
        <v>3.8219800000000002E-7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 x14ac:dyDescent="0.2">
      <c r="A44" s="16"/>
      <c r="B44" s="29"/>
      <c r="C44" s="20">
        <v>3408</v>
      </c>
      <c r="D44" s="16">
        <v>0</v>
      </c>
      <c r="E44" s="16">
        <v>3</v>
      </c>
      <c r="F44" s="16"/>
      <c r="G44" s="16">
        <v>0</v>
      </c>
      <c r="H44" s="16">
        <v>2</v>
      </c>
      <c r="I44" s="16"/>
      <c r="J44" s="29"/>
      <c r="K44" s="20">
        <v>3408</v>
      </c>
      <c r="L44" s="21">
        <v>0</v>
      </c>
      <c r="M44" s="21">
        <v>1.0499999999999999E-6</v>
      </c>
      <c r="N44" s="25">
        <v>5.2713200000000004E-7</v>
      </c>
      <c r="O44" s="25">
        <v>5.2713200000000004E-7</v>
      </c>
      <c r="P44" s="23"/>
      <c r="Q44" s="21">
        <v>0</v>
      </c>
      <c r="R44" s="21">
        <v>7.6000000000000003E-7</v>
      </c>
      <c r="S44" s="25">
        <v>3.8219800000000002E-7</v>
      </c>
      <c r="T44" s="25">
        <v>3.8219800000000002E-7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 x14ac:dyDescent="0.2">
      <c r="A45" s="16"/>
      <c r="B45" s="29"/>
      <c r="C45" s="20">
        <v>3409</v>
      </c>
      <c r="D45" s="16">
        <v>0</v>
      </c>
      <c r="E45" s="16">
        <v>3</v>
      </c>
      <c r="F45" s="16"/>
      <c r="G45" s="16">
        <v>0</v>
      </c>
      <c r="H45" s="16">
        <v>2</v>
      </c>
      <c r="I45" s="16"/>
      <c r="J45" s="29"/>
      <c r="K45" s="20">
        <v>3409</v>
      </c>
      <c r="L45" s="21">
        <v>0</v>
      </c>
      <c r="M45" s="21">
        <v>1.0499999999999999E-6</v>
      </c>
      <c r="N45" s="25">
        <v>5.2713200000000004E-7</v>
      </c>
      <c r="O45" s="25">
        <v>5.2713200000000004E-7</v>
      </c>
      <c r="P45" s="23"/>
      <c r="Q45" s="21">
        <v>0</v>
      </c>
      <c r="R45" s="21">
        <v>7.6000000000000003E-7</v>
      </c>
      <c r="S45" s="25">
        <v>3.8219800000000002E-7</v>
      </c>
      <c r="T45" s="25">
        <v>3.8219800000000002E-7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:30" x14ac:dyDescent="0.2">
      <c r="A46" s="16"/>
      <c r="B46" s="29"/>
      <c r="C46" s="20">
        <v>3410</v>
      </c>
      <c r="D46" s="16">
        <v>0</v>
      </c>
      <c r="E46" s="16">
        <v>0</v>
      </c>
      <c r="F46" s="16"/>
      <c r="G46" s="16">
        <v>0</v>
      </c>
      <c r="H46" s="16">
        <v>1</v>
      </c>
      <c r="I46" s="16"/>
      <c r="J46" s="29"/>
      <c r="K46" s="20">
        <v>3410</v>
      </c>
      <c r="L46" s="21">
        <v>0</v>
      </c>
      <c r="M46" s="21">
        <v>0</v>
      </c>
      <c r="N46" s="26">
        <v>0</v>
      </c>
      <c r="O46" s="26">
        <v>0</v>
      </c>
      <c r="P46" s="23"/>
      <c r="Q46" s="21">
        <v>0</v>
      </c>
      <c r="R46" s="21">
        <v>3.8000000000000001E-7</v>
      </c>
      <c r="S46" s="25">
        <v>1.9109900000000001E-7</v>
      </c>
      <c r="T46" s="25">
        <v>1.9109900000000001E-7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 x14ac:dyDescent="0.2">
      <c r="A47" s="16"/>
      <c r="B47" s="29"/>
      <c r="C47" s="20">
        <v>3411</v>
      </c>
      <c r="D47" s="16">
        <v>0</v>
      </c>
      <c r="E47" s="16">
        <v>0</v>
      </c>
      <c r="F47" s="16"/>
      <c r="G47" s="16">
        <v>0</v>
      </c>
      <c r="H47" s="16">
        <v>0</v>
      </c>
      <c r="I47" s="16"/>
      <c r="J47" s="29"/>
      <c r="K47" s="20">
        <v>3411</v>
      </c>
      <c r="L47" s="21">
        <v>0</v>
      </c>
      <c r="M47" s="21">
        <v>0</v>
      </c>
      <c r="N47" s="26">
        <v>0</v>
      </c>
      <c r="O47" s="26">
        <v>0</v>
      </c>
      <c r="P47" s="23"/>
      <c r="Q47" s="21">
        <v>0</v>
      </c>
      <c r="R47" s="21">
        <v>0</v>
      </c>
      <c r="S47" s="26">
        <v>0</v>
      </c>
      <c r="T47" s="26">
        <v>0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:30" x14ac:dyDescent="0.2">
      <c r="A48" s="16"/>
      <c r="B48" s="29"/>
      <c r="C48" s="20">
        <v>3412</v>
      </c>
      <c r="D48" s="16">
        <v>0</v>
      </c>
      <c r="E48" s="16">
        <v>0</v>
      </c>
      <c r="F48" s="16"/>
      <c r="G48" s="16">
        <v>0</v>
      </c>
      <c r="H48" s="16">
        <v>0</v>
      </c>
      <c r="I48" s="16"/>
      <c r="J48" s="29"/>
      <c r="K48" s="20">
        <v>3412</v>
      </c>
      <c r="L48" s="21">
        <v>0</v>
      </c>
      <c r="M48" s="21">
        <v>0</v>
      </c>
      <c r="N48" s="26">
        <v>0</v>
      </c>
      <c r="O48" s="26">
        <v>0</v>
      </c>
      <c r="P48" s="23"/>
      <c r="Q48" s="21">
        <v>0</v>
      </c>
      <c r="R48" s="21">
        <v>0</v>
      </c>
      <c r="S48" s="26">
        <v>0</v>
      </c>
      <c r="T48" s="26">
        <v>0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1:30" x14ac:dyDescent="0.2">
      <c r="A49" s="16"/>
      <c r="B49" s="29"/>
      <c r="C49" s="20">
        <v>3413</v>
      </c>
      <c r="D49" s="16">
        <v>0</v>
      </c>
      <c r="E49" s="16">
        <v>0</v>
      </c>
      <c r="F49" s="16"/>
      <c r="G49" s="16">
        <v>0</v>
      </c>
      <c r="H49" s="16">
        <v>0</v>
      </c>
      <c r="I49" s="16"/>
      <c r="J49" s="29"/>
      <c r="K49" s="20">
        <v>3413</v>
      </c>
      <c r="L49" s="21">
        <v>0</v>
      </c>
      <c r="M49" s="21">
        <v>0</v>
      </c>
      <c r="N49" s="26">
        <v>0</v>
      </c>
      <c r="O49" s="26">
        <v>0</v>
      </c>
      <c r="P49" s="23"/>
      <c r="Q49" s="21">
        <v>0</v>
      </c>
      <c r="R49" s="21">
        <v>0</v>
      </c>
      <c r="S49" s="26">
        <v>0</v>
      </c>
      <c r="T49" s="26">
        <v>0</v>
      </c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1:30" x14ac:dyDescent="0.2">
      <c r="A50" s="16"/>
      <c r="B50" s="29"/>
      <c r="C50" s="20">
        <v>3414</v>
      </c>
      <c r="D50" s="16">
        <v>0</v>
      </c>
      <c r="E50" s="16">
        <v>0</v>
      </c>
      <c r="F50" s="16"/>
      <c r="G50" s="16">
        <v>0</v>
      </c>
      <c r="H50" s="16">
        <v>0</v>
      </c>
      <c r="I50" s="16"/>
      <c r="J50" s="29"/>
      <c r="K50" s="20">
        <v>3414</v>
      </c>
      <c r="L50" s="21">
        <v>0</v>
      </c>
      <c r="M50" s="21">
        <v>0</v>
      </c>
      <c r="N50" s="26">
        <v>0</v>
      </c>
      <c r="O50" s="26">
        <v>0</v>
      </c>
      <c r="P50" s="23"/>
      <c r="Q50" s="21">
        <v>0</v>
      </c>
      <c r="R50" s="21">
        <v>0</v>
      </c>
      <c r="S50" s="26">
        <v>0</v>
      </c>
      <c r="T50" s="26">
        <v>0</v>
      </c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1:30" x14ac:dyDescent="0.2">
      <c r="A51" s="16"/>
      <c r="B51" s="29"/>
      <c r="C51" s="20">
        <v>3415</v>
      </c>
      <c r="D51" s="16">
        <v>0</v>
      </c>
      <c r="E51" s="16">
        <v>0</v>
      </c>
      <c r="F51" s="16"/>
      <c r="G51" s="16">
        <v>0</v>
      </c>
      <c r="H51" s="16">
        <v>0</v>
      </c>
      <c r="I51" s="16"/>
      <c r="J51" s="29"/>
      <c r="K51" s="20">
        <v>3415</v>
      </c>
      <c r="L51" s="21">
        <v>0</v>
      </c>
      <c r="M51" s="21">
        <v>0</v>
      </c>
      <c r="N51" s="26">
        <v>0</v>
      </c>
      <c r="O51" s="26">
        <v>0</v>
      </c>
      <c r="P51" s="23"/>
      <c r="Q51" s="21">
        <v>0</v>
      </c>
      <c r="R51" s="21">
        <v>0</v>
      </c>
      <c r="S51" s="26">
        <v>0</v>
      </c>
      <c r="T51" s="26">
        <v>0</v>
      </c>
      <c r="U51" s="16"/>
      <c r="V51" s="16"/>
      <c r="W51" s="16"/>
      <c r="X51" s="16"/>
      <c r="Y51" s="16"/>
      <c r="Z51" s="16"/>
      <c r="AA51" s="16"/>
      <c r="AB51" s="16"/>
      <c r="AC51" s="16"/>
      <c r="AD51" s="16"/>
    </row>
    <row r="52" spans="1:30" x14ac:dyDescent="0.2">
      <c r="A52" s="16"/>
      <c r="B52" s="29"/>
      <c r="C52" s="20">
        <v>3416</v>
      </c>
      <c r="D52" s="16">
        <v>0</v>
      </c>
      <c r="E52" s="16">
        <v>0</v>
      </c>
      <c r="F52" s="16"/>
      <c r="G52" s="16">
        <v>0</v>
      </c>
      <c r="H52" s="16">
        <v>0</v>
      </c>
      <c r="I52" s="16"/>
      <c r="J52" s="29"/>
      <c r="K52" s="20">
        <v>3416</v>
      </c>
      <c r="L52" s="21">
        <v>0</v>
      </c>
      <c r="M52" s="21">
        <v>0</v>
      </c>
      <c r="N52" s="26">
        <v>0</v>
      </c>
      <c r="O52" s="26">
        <v>0</v>
      </c>
      <c r="P52" s="23"/>
      <c r="Q52" s="21">
        <v>0</v>
      </c>
      <c r="R52" s="21">
        <v>0</v>
      </c>
      <c r="S52" s="26">
        <v>0</v>
      </c>
      <c r="T52" s="26">
        <v>0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</row>
    <row r="53" spans="1:3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3"/>
      <c r="O53" s="23"/>
      <c r="P53" s="16"/>
      <c r="Q53" s="16"/>
      <c r="R53" s="16"/>
      <c r="S53" s="23"/>
      <c r="T53" s="23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30" x14ac:dyDescent="0.2">
      <c r="A54" s="16"/>
      <c r="B54" s="16"/>
      <c r="C54" s="19" t="s">
        <v>30</v>
      </c>
      <c r="D54" s="16">
        <v>2842573</v>
      </c>
      <c r="E54" s="16">
        <v>2845589</v>
      </c>
      <c r="F54" s="16"/>
      <c r="G54" s="16">
        <v>2562767</v>
      </c>
      <c r="H54" s="16">
        <v>2616442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:30" x14ac:dyDescent="0.2">
      <c r="A55" s="16"/>
      <c r="B55" s="16"/>
      <c r="C55" s="19"/>
      <c r="D55" s="16"/>
      <c r="E55" s="16"/>
      <c r="F55" s="16"/>
      <c r="G55" s="16"/>
      <c r="H55" s="16"/>
      <c r="I55" s="16"/>
      <c r="J55" s="16"/>
      <c r="K55" s="16"/>
      <c r="L55" s="23"/>
      <c r="M55" s="23"/>
      <c r="N55" s="23"/>
      <c r="O55" s="23"/>
      <c r="P55" s="23"/>
      <c r="Q55" s="23"/>
      <c r="R55" s="23"/>
      <c r="S55" s="23"/>
      <c r="T55" s="23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1:30" ht="24" x14ac:dyDescent="0.3">
      <c r="A56" s="1" t="s">
        <v>33</v>
      </c>
      <c r="B56" s="15"/>
      <c r="C56" s="15"/>
      <c r="D56" s="15"/>
      <c r="E56" s="15"/>
      <c r="F56" s="15"/>
      <c r="G56" s="15"/>
      <c r="H56" s="15"/>
      <c r="I56" s="15"/>
      <c r="J56" s="16"/>
      <c r="K56" s="16"/>
      <c r="L56" s="23"/>
      <c r="M56" s="23"/>
      <c r="N56" s="23"/>
      <c r="O56" s="23"/>
      <c r="P56" s="23"/>
      <c r="Q56" s="23"/>
      <c r="R56" s="23"/>
      <c r="S56" s="23"/>
      <c r="T56" s="23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 x14ac:dyDescent="0.2">
      <c r="A57" s="16"/>
      <c r="B57" s="16"/>
      <c r="C57" s="30" t="s">
        <v>34</v>
      </c>
      <c r="D57" s="30"/>
      <c r="E57" s="16"/>
      <c r="F57" s="16"/>
      <c r="G57" s="16"/>
      <c r="H57" s="16"/>
      <c r="I57" s="16"/>
      <c r="J57" s="16"/>
      <c r="K57" s="16"/>
      <c r="L57" s="23"/>
      <c r="M57" s="23"/>
      <c r="N57" s="23"/>
      <c r="O57" s="23"/>
      <c r="P57" s="23"/>
      <c r="Q57" s="23"/>
      <c r="R57" s="23"/>
      <c r="S57" s="23"/>
      <c r="T57" s="23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30" x14ac:dyDescent="0.2">
      <c r="A58" s="16"/>
      <c r="B58" s="16"/>
      <c r="C58" s="30" t="s">
        <v>35</v>
      </c>
      <c r="D58" s="30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1:30" x14ac:dyDescent="0.2">
      <c r="A59" s="16"/>
      <c r="B59" s="19" t="s">
        <v>36</v>
      </c>
      <c r="C59" s="27" t="s">
        <v>37</v>
      </c>
      <c r="D59" s="27" t="s">
        <v>38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:30" x14ac:dyDescent="0.2">
      <c r="A60" s="16"/>
      <c r="B60" s="19">
        <v>1</v>
      </c>
      <c r="C60" s="23">
        <v>3.2483247E-2</v>
      </c>
      <c r="D60" s="23">
        <v>3.0687140000000002E-2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:30" x14ac:dyDescent="0.2">
      <c r="A61" s="16"/>
      <c r="B61" s="19">
        <v>2</v>
      </c>
      <c r="C61" s="23">
        <v>3.681487E-2</v>
      </c>
      <c r="D61" s="23">
        <v>3.5515409999999997E-2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1:3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1:30" x14ac:dyDescent="0.2">
      <c r="A63" s="16"/>
      <c r="B63" s="19" t="s">
        <v>6</v>
      </c>
      <c r="C63" s="16">
        <v>3.4649059000000003E-2</v>
      </c>
      <c r="D63" s="16">
        <v>3.3101274999999999E-2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1:30" x14ac:dyDescent="0.2">
      <c r="A64" s="16"/>
      <c r="B64" s="19" t="s">
        <v>7</v>
      </c>
      <c r="C64" s="16">
        <v>2.165812E-3</v>
      </c>
      <c r="D64" s="16">
        <v>2.414135E-3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</sheetData>
  <mergeCells count="22">
    <mergeCell ref="C57:D57"/>
    <mergeCell ref="C58:D58"/>
    <mergeCell ref="D31:E31"/>
    <mergeCell ref="G31:H31"/>
    <mergeCell ref="L31:M31"/>
    <mergeCell ref="Q31:R31"/>
    <mergeCell ref="B33:B52"/>
    <mergeCell ref="J33:J52"/>
    <mergeCell ref="B5:B24"/>
    <mergeCell ref="J5:J24"/>
    <mergeCell ref="D30:E30"/>
    <mergeCell ref="G30:H30"/>
    <mergeCell ref="L30:M30"/>
    <mergeCell ref="Q30:R30"/>
    <mergeCell ref="D2:E2"/>
    <mergeCell ref="G2:H2"/>
    <mergeCell ref="L2:M2"/>
    <mergeCell ref="Q2:R2"/>
    <mergeCell ref="D3:E3"/>
    <mergeCell ref="G3:H3"/>
    <mergeCell ref="L3:M3"/>
    <mergeCell ref="Q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S7B</vt:lpstr>
      <vt:lpstr>Figure S7C</vt:lpstr>
      <vt:lpstr>Figure S7D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Karbstein, Katrin</dc:creator>
  <cp:lastModifiedBy>Karbstein, Katrin</cp:lastModifiedBy>
  <dcterms:created xsi:type="dcterms:W3CDTF">2024-02-27T22:50:24Z</dcterms:created>
  <dcterms:modified xsi:type="dcterms:W3CDTF">2024-02-27T22:52:48Z</dcterms:modified>
</cp:coreProperties>
</file>